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onthly_Report\Development Services\2022\10. October\"/>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6" i="1" l="1"/>
  <c r="H346" i="1"/>
  <c r="I113" i="1"/>
  <c r="H113" i="1"/>
  <c r="I110" i="1"/>
  <c r="H110" i="1"/>
  <c r="I105" i="1"/>
  <c r="I348" i="1" s="1"/>
  <c r="H105" i="1"/>
  <c r="H348" i="1" s="1"/>
  <c r="I87" i="1"/>
  <c r="I89" i="1" s="1"/>
  <c r="I350" i="1" s="1"/>
  <c r="H87" i="1"/>
  <c r="I67" i="1"/>
  <c r="H67" i="1"/>
  <c r="I14" i="1"/>
  <c r="H14" i="1"/>
  <c r="H89" i="1" s="1"/>
  <c r="H350" i="1" l="1"/>
</calcChain>
</file>

<file path=xl/sharedStrings.xml><?xml version="1.0" encoding="utf-8"?>
<sst xmlns="http://schemas.openxmlformats.org/spreadsheetml/2006/main" count="1930" uniqueCount="1465">
  <si>
    <t>Permit</t>
  </si>
  <si>
    <t>Classification</t>
  </si>
  <si>
    <t>Name</t>
  </si>
  <si>
    <t>Work Description</t>
  </si>
  <si>
    <t>Parcel</t>
  </si>
  <si>
    <t>Address</t>
  </si>
  <si>
    <t>Issue</t>
  </si>
  <si>
    <t>Valuation</t>
  </si>
  <si>
    <t xml:space="preserve"># of permits </t>
  </si>
  <si>
    <t>COMMERCIAL PERMITS</t>
  </si>
  <si>
    <t>TOTAL COMMERCIAL NEW CONSTRUCTION</t>
  </si>
  <si>
    <t>BP-22-01730</t>
  </si>
  <si>
    <t>Commercial Alteration/Remodel - Existing Tenant</t>
  </si>
  <si>
    <t>Marquette Bank</t>
  </si>
  <si>
    <t>Ground floor remodeling work for an existing building owned
and occupied by Marquette Bank. Scope of new work includes
architectural, mechanical, electrical and plumbing. Interior
remodel, existing building egress and exits remain in place.</t>
  </si>
  <si>
    <t>27-13-402-021-0000-000-25510</t>
  </si>
  <si>
    <t>7560 159TH STREET</t>
  </si>
  <si>
    <t>BP-22-01763</t>
  </si>
  <si>
    <t>Mayan Palace Grill and Cantina - Video Gaming Area</t>
  </si>
  <si>
    <t>Separation Wall for Video Gaming Room adjacent towards the far end of our bar. 45" H x 97" L Separation Wall with an "L" shaped island measuring 45" H x 24" L</t>
  </si>
  <si>
    <t>27-14-300-006-1001-000-3535</t>
  </si>
  <si>
    <t>8600 159TH STREET  Ste 1</t>
  </si>
  <si>
    <t>BP-22-02761</t>
  </si>
  <si>
    <t>VOP Main Pumping Station</t>
  </si>
  <si>
    <t>Replace: AHU/CU with 3 new VRF split systems, office light fixtures, 2 boilers, 2 pumps, 2 exhaust fans, 5 OA dampers &amp; louvers &amp; Perimeter hot water baseboards. Install new chlorine scrubber for emergency CL room ventilation. Cement pad for supporting new CL scrubber.</t>
  </si>
  <si>
    <t>27-15-212-001-0000-999-90700</t>
  </si>
  <si>
    <t>8800 THISTLEWOOD LANE</t>
  </si>
  <si>
    <t>BP-22-01654</t>
  </si>
  <si>
    <t>Commercial Alteration/Remodel - New Tenant</t>
  </si>
  <si>
    <t>Tesla, Inc.</t>
  </si>
  <si>
    <t>Special Use Permit - Exterior Building Modifications, Site Plan</t>
  </si>
  <si>
    <t>27-23-100-007-0000-000-9803</t>
  </si>
  <si>
    <t>8601 159TH STREET</t>
  </si>
  <si>
    <t>BP-22-02307</t>
  </si>
  <si>
    <t>Paragon Physiotherapy and Wellness LLC Dba Paragon Physiotherapy and Wellness</t>
  </si>
  <si>
    <t>Interior Remodel: New interior walls to create 2 offices, half wall, break room, electrical and plumbing</t>
  </si>
  <si>
    <t>27-07-100-010-0000-069-64880</t>
  </si>
  <si>
    <t>11935 143RD STREET</t>
  </si>
  <si>
    <t>BP-22-01718</t>
  </si>
  <si>
    <t>GRC USA LLC Dba Garage</t>
  </si>
  <si>
    <t>interior remodel for new tenant</t>
  </si>
  <si>
    <t>27-10-301-007-0000-058-11495</t>
  </si>
  <si>
    <t>736 ORLAND SQUARE DRIVE G-10</t>
  </si>
  <si>
    <t>BP-22-02229</t>
  </si>
  <si>
    <t>Commercial Alteration/Remodel W/Food - Existing</t>
  </si>
  <si>
    <t>Thorntons "Brand Enhancement"</t>
  </si>
  <si>
    <t>Interior painting and wall protection with new color scheme for guest-facing walls. Install interior branding signage. Add or replace wall protection and push door protection. Install new casework at Fountain, Hot Foods and Coffee. Relocate and add new equipment. Replace sales floor lighting. Update to brand standards with ceiling tile replacements, baseboard replacement, clean HVAC diffusers and registers on sales floor and steam clean restroom floors.</t>
  </si>
  <si>
    <t>27-13-308-045-0000-000-12253</t>
  </si>
  <si>
    <t>7600 159TH STREET</t>
  </si>
  <si>
    <t>BP-22-01989</t>
  </si>
  <si>
    <t>Commercial Alteration/Remodel W/Food - New Tenant</t>
  </si>
  <si>
    <t>Signature Barn, Inc. (Banquet Hall)- Kitchen Remodel</t>
  </si>
  <si>
    <t>Kitchen Remodel</t>
  </si>
  <si>
    <t>27-10-201-023-0000-073-10519</t>
  </si>
  <si>
    <t>8831 143RD STREET</t>
  </si>
  <si>
    <t>TOTAL COMMERCIAL REMODELS</t>
  </si>
  <si>
    <t>BP-22-02794</t>
  </si>
  <si>
    <t>Commercial Electrical Permit</t>
  </si>
  <si>
    <t>Orland Vet Center - Emergency Electrical Permit</t>
  </si>
  <si>
    <t>Replace 3 shorted service feeds from building to ComEd pole.</t>
  </si>
  <si>
    <t>27-23-117-019-0000-000-70450</t>
  </si>
  <si>
    <t>8651 159TH STREET</t>
  </si>
  <si>
    <t>BP-22-02827</t>
  </si>
  <si>
    <t>OrlanBrook Condo Association</t>
  </si>
  <si>
    <t>Install conduit and wiring for outside light to existing public 15A general purpose circuit.</t>
  </si>
  <si>
    <t>27-14-302-018-0000-053-9796</t>
  </si>
  <si>
    <t>15708 86TH AVENUE</t>
  </si>
  <si>
    <t>BP-22-02207</t>
  </si>
  <si>
    <t>Commercial Exterior Building Work/Facade</t>
  </si>
  <si>
    <t>Crystal Tree Country Club Clubhouse</t>
  </si>
  <si>
    <t>paver patio, retaining wall and landscaping</t>
  </si>
  <si>
    <t>27-08-405-005-0000-023-104730</t>
  </si>
  <si>
    <t>10700 153RD STREET  NEW CLUB HOUSE</t>
  </si>
  <si>
    <t>BP-22-02256</t>
  </si>
  <si>
    <t>Life Storage - Doors</t>
  </si>
  <si>
    <t>Commercial exterior roll up door replacement, no insulation, no electric required. Remove rusted doors and replace with janus roll up doors to match others on property.</t>
  </si>
  <si>
    <t>09-06-226-007-0000-188-113110</t>
  </si>
  <si>
    <t>11525 184TH PLACE</t>
  </si>
  <si>
    <t>BP-22-02628</t>
  </si>
  <si>
    <t>Commercial Flatwork</t>
  </si>
  <si>
    <t>Foster Premier</t>
  </si>
  <si>
    <t>Concrete Work Various Addresses</t>
  </si>
  <si>
    <t>27-03-300-050-1021-227-117910</t>
  </si>
  <si>
    <t>14145 JOHN HUMPHREY DRIVE</t>
  </si>
  <si>
    <t>BP-22-02560</t>
  </si>
  <si>
    <t>Cooper Service</t>
  </si>
  <si>
    <t>Remove and replace 135 x 32 concrete; no size change.</t>
  </si>
  <si>
    <t>27-20-401-014-0000-000-9181</t>
  </si>
  <si>
    <t>16400 104TH AVENUE</t>
  </si>
  <si>
    <t>BP-22-02348</t>
  </si>
  <si>
    <t>WWP</t>
  </si>
  <si>
    <t>Remove and Replace 2 Section of Sidewalk</t>
  </si>
  <si>
    <t>27-10-100-093-1009-035-11662</t>
  </si>
  <si>
    <t>14548 JOHN HUMPHREY DRIVE</t>
  </si>
  <si>
    <t>BP-22-02597</t>
  </si>
  <si>
    <t>Commercial Low Voltage</t>
  </si>
  <si>
    <t>Dick's Sporting Goods</t>
  </si>
  <si>
    <t>installing up to 15 CAT6 low voltage data cables for Dick's Sporting Goods</t>
  </si>
  <si>
    <t>27-15-100-051-0000-172-13724</t>
  </si>
  <si>
    <t>1 ORLAND PARK PLACE</t>
  </si>
  <si>
    <t>BP-22-02747</t>
  </si>
  <si>
    <t>Aldi, Inc.</t>
  </si>
  <si>
    <t>low voltage video and intrusion</t>
  </si>
  <si>
    <t>27-31-202-022-0000--137630</t>
  </si>
  <si>
    <t>11200 179TH STREET</t>
  </si>
  <si>
    <t>BP-22-02756</t>
  </si>
  <si>
    <t>Commercial Mechanical Replacement</t>
  </si>
  <si>
    <t>Clearly Pilates - 2 Rooftop Units</t>
  </si>
  <si>
    <t>Replacement of 2 roof top units.</t>
  </si>
  <si>
    <t>23-34-302-020-0000--121220</t>
  </si>
  <si>
    <t>13135 LAGRANGE ROAD</t>
  </si>
  <si>
    <t>BP-22-02555</t>
  </si>
  <si>
    <t>Richard J. Fox Associates-Replace Furnace &amp; AC Unit</t>
  </si>
  <si>
    <t>Replace gas furnace and central air unit.</t>
  </si>
  <si>
    <t>27-20-406-013-0000-028-89040</t>
  </si>
  <si>
    <t>10751 165TH STREET A-B-C</t>
  </si>
  <si>
    <t>BP-22-02462</t>
  </si>
  <si>
    <t>The Home Depot</t>
  </si>
  <si>
    <t>Remove and replace 7 existing hanging gas fired unit heaters. Heaters are like for like with same BTU ratings.</t>
  </si>
  <si>
    <t>27-13-402-018-0000-000-9219</t>
  </si>
  <si>
    <t>7300 159TH STREET</t>
  </si>
  <si>
    <t>BP-22-02596</t>
  </si>
  <si>
    <t>Commercial Miscellaneous</t>
  </si>
  <si>
    <t>Circle K</t>
  </si>
  <si>
    <t>Removal and Replacement of Existing Car Wash Equipment
No Mechanical, Electrical or Plumbing work is proposed</t>
  </si>
  <si>
    <t>27-15-301-032-0000-103530</t>
  </si>
  <si>
    <t>9370 159TH STREET</t>
  </si>
  <si>
    <t>BP-22-02584</t>
  </si>
  <si>
    <t>Commercial Parking Lot</t>
  </si>
  <si>
    <t>Park Place Condo Association</t>
  </si>
  <si>
    <t>Remove and Replace Parking Lot Entrance</t>
  </si>
  <si>
    <t>BP-22-02605</t>
  </si>
  <si>
    <t>Stonebuild LLC</t>
  </si>
  <si>
    <t>Remove and Replace Parking Lot and Sidewalk</t>
  </si>
  <si>
    <t>27-15-301-031-0000-000-64350</t>
  </si>
  <si>
    <t>9380 159TH STREET</t>
  </si>
  <si>
    <t>BP-22-02767</t>
  </si>
  <si>
    <t>Commercial Roof</t>
  </si>
  <si>
    <t>Barraco's</t>
  </si>
  <si>
    <t>Tear off and re-roof.</t>
  </si>
  <si>
    <t>28-18-300-007-0000-014-204</t>
  </si>
  <si>
    <t>15601 HARLEM AVENUE</t>
  </si>
  <si>
    <t>BP-22-02625</t>
  </si>
  <si>
    <t>Event/Tent/Canopy</t>
  </si>
  <si>
    <t>Darvin Furniture Kiss FM Radio Broadcast Event</t>
  </si>
  <si>
    <t>special events permit- darvin furniture radio broadcast event
event 10-8-22 10am-1pm</t>
  </si>
  <si>
    <t>27-16-201-024-0000-000-2211</t>
  </si>
  <si>
    <t>15400 LAGRANGE ROAD</t>
  </si>
  <si>
    <t>BP-22-02703</t>
  </si>
  <si>
    <t>All Seasons Pools &amp; Spa Outdoor Tent Sale</t>
  </si>
  <si>
    <t>tent sale event dates oct 20th-22nd
set up oct 19. tent inspection needed</t>
  </si>
  <si>
    <t>27-03-202-001-0000-123150</t>
  </si>
  <si>
    <t>9135 135TH STREET</t>
  </si>
  <si>
    <t>BP-22-02646</t>
  </si>
  <si>
    <t>Orland Township Highway Department Shredding Event</t>
  </si>
  <si>
    <t>shredding outdoor event 10-15 9am-12pm
no inspections</t>
  </si>
  <si>
    <t>27-20-101-014-0000-000-136290</t>
  </si>
  <si>
    <t>16125 WOLF ROAD</t>
  </si>
  <si>
    <t>BP-22-02620</t>
  </si>
  <si>
    <t>Lowe's Fire Safety Event</t>
  </si>
  <si>
    <t>Lowe's Fire Safety Event in parking lot
event date10-8-22 10am-2pm</t>
  </si>
  <si>
    <t>27-15-302-032-0000-218-111560</t>
  </si>
  <si>
    <t>15601 LAGRANGE ROAD</t>
  </si>
  <si>
    <t>BP-22-02632</t>
  </si>
  <si>
    <t>Arts and Drafts Outdoor Event</t>
  </si>
  <si>
    <t>art festival with live entertainment and craft beer tastings
event oct 8th 11am-9pm</t>
  </si>
  <si>
    <t>27-03-300-016-1001-211-113720</t>
  </si>
  <si>
    <t>14225 95TH AVENUE #400B</t>
  </si>
  <si>
    <t>BP-21-02930-03</t>
  </si>
  <si>
    <t>Fire Alarm</t>
  </si>
  <si>
    <t>BJ's Restaurant &amp; Brewhouse</t>
  </si>
  <si>
    <t>Installation of Fire Alarm</t>
  </si>
  <si>
    <t>27-10-300-030-0000-058-159560</t>
  </si>
  <si>
    <t>15081 LAGRANGE ROAD</t>
  </si>
  <si>
    <t>BP-22-00700-03</t>
  </si>
  <si>
    <t>Urban Outfitters</t>
  </si>
  <si>
    <t>27-10-301-007-0000-058-13805</t>
  </si>
  <si>
    <t>108 ORLAND SQUARE DRIVE A-03A</t>
  </si>
  <si>
    <t>BP-22-00886-02</t>
  </si>
  <si>
    <t>Signature Barn Banquets</t>
  </si>
  <si>
    <t>8801 143RD STREET B</t>
  </si>
  <si>
    <t>BP-22-00199-01</t>
  </si>
  <si>
    <t>Thrive</t>
  </si>
  <si>
    <t>BP-22-01311-02</t>
  </si>
  <si>
    <t>Orland Bowl</t>
  </si>
  <si>
    <t>BP-22-01189-02</t>
  </si>
  <si>
    <t>Fire Hood/Duct Permit</t>
  </si>
  <si>
    <t>Wingstop</t>
  </si>
  <si>
    <t>Installation of Fire Hood Duct System</t>
  </si>
  <si>
    <t>23-34-302-020-0000--121210</t>
  </si>
  <si>
    <t>13133 LAGRANGE ROAD</t>
  </si>
  <si>
    <t>BP-22-00374-04</t>
  </si>
  <si>
    <t>Wu's Ramen</t>
  </si>
  <si>
    <t>Installation of Fire Hood/Duct System</t>
  </si>
  <si>
    <t>27-13-402-018-0000-014-20020</t>
  </si>
  <si>
    <t>15840 HARLEM AVENUE</t>
  </si>
  <si>
    <t>BP-22-01492-01</t>
  </si>
  <si>
    <t>Fire Sprinkler Permit</t>
  </si>
  <si>
    <t>Perfumania</t>
  </si>
  <si>
    <t>Installation of 2 Fire Sprinkler Heads</t>
  </si>
  <si>
    <t>27-10-301-007-0000-058-11548</t>
  </si>
  <si>
    <t>224 ORLAND SQUARE DRIVE B-07A</t>
  </si>
  <si>
    <t>BP-22-01591-01</t>
  </si>
  <si>
    <t>The Room Place</t>
  </si>
  <si>
    <t>27-09-401-035-0000-13912</t>
  </si>
  <si>
    <t>14920 LAGRANGE ROAD</t>
  </si>
  <si>
    <t>BP-22-01189-03</t>
  </si>
  <si>
    <t>Installation of Fire Sprinkler Heads</t>
  </si>
  <si>
    <t>BP-22-01685-01</t>
  </si>
  <si>
    <t>Village of Orland Park - Board Room &amp; Trustee Offices</t>
  </si>
  <si>
    <t>Installation of 6 Sprinkler Heads</t>
  </si>
  <si>
    <t>27-09-401-037-0000-999-137860</t>
  </si>
  <si>
    <t>14700 RAVINIA AVENUE A</t>
  </si>
  <si>
    <t>BP-22-00040-04</t>
  </si>
  <si>
    <t>Fire Suppression Permit</t>
  </si>
  <si>
    <t>Chuck Lager</t>
  </si>
  <si>
    <t>Installation of Kitchen Fire Suppression</t>
  </si>
  <si>
    <t>27-03-300-025-0000-120020</t>
  </si>
  <si>
    <t>14035 LAGRANGE ROAD</t>
  </si>
  <si>
    <t>BP-22-01558</t>
  </si>
  <si>
    <t>Signs</t>
  </si>
  <si>
    <t>Oil N Go Sign</t>
  </si>
  <si>
    <t>Sign</t>
  </si>
  <si>
    <t>27-13-308-020-0000-000-12266</t>
  </si>
  <si>
    <t>7720 159TH STREET</t>
  </si>
  <si>
    <t>BP-22-02007</t>
  </si>
  <si>
    <t>Tesla</t>
  </si>
  <si>
    <t>BP-22-02007-01</t>
  </si>
  <si>
    <t>Tesla - North</t>
  </si>
  <si>
    <t>BP-22-02007-02</t>
  </si>
  <si>
    <t>Tesla Logo - North</t>
  </si>
  <si>
    <t>BP-22-02007-03</t>
  </si>
  <si>
    <t>Service - East</t>
  </si>
  <si>
    <t>BP-22-01199</t>
  </si>
  <si>
    <t>Aldi</t>
  </si>
  <si>
    <t>BP-22-01710</t>
  </si>
  <si>
    <t>Aldi - Monument Sign NORTH-SOUTH</t>
  </si>
  <si>
    <t>BP-22-01199-01</t>
  </si>
  <si>
    <t>Aldi Sign (South)</t>
  </si>
  <si>
    <t>BP-22-01199-02</t>
  </si>
  <si>
    <t>Aldi (East)</t>
  </si>
  <si>
    <t>BP-22-01710-01</t>
  </si>
  <si>
    <t>Aldi - Monument Sign EAST/WEST</t>
  </si>
  <si>
    <t>BP-22-01710-02</t>
  </si>
  <si>
    <t>Aldi- Monument Sign EAST-WEST</t>
  </si>
  <si>
    <t>BP-22-02180</t>
  </si>
  <si>
    <t>Luxe Beauty Lounge</t>
  </si>
  <si>
    <t>27-15-200-003-0000-057-19890</t>
  </si>
  <si>
    <t>9165 151ST STREET</t>
  </si>
  <si>
    <t>BP-22-02186</t>
  </si>
  <si>
    <t>Barraco's Pizza</t>
  </si>
  <si>
    <t>BP-22-02267</t>
  </si>
  <si>
    <t>Silver Cross Hospital</t>
  </si>
  <si>
    <t>Plywood sign on U-channel posts - WEST</t>
  </si>
  <si>
    <t>27-27-100-015-0000-000-163390</t>
  </si>
  <si>
    <t>17025 LAGRANGE ROAD</t>
  </si>
  <si>
    <t>BP-22-01160</t>
  </si>
  <si>
    <t>Signs - Temporary</t>
  </si>
  <si>
    <t>BP-22-02579</t>
  </si>
  <si>
    <t>Amana Dental</t>
  </si>
  <si>
    <t>Temp sign.</t>
  </si>
  <si>
    <t>27-10-100-043-0000-000-158590</t>
  </si>
  <si>
    <t>9544 147TH STREET</t>
  </si>
  <si>
    <t>BP-22-02476</t>
  </si>
  <si>
    <t>St. Michael Parish - ProLife Temp Sign</t>
  </si>
  <si>
    <t>2 GROUND TEMP  SIGNS</t>
  </si>
  <si>
    <t>27-09-107-007-0000-052-11728</t>
  </si>
  <si>
    <t>14327 HIGHLAND AVENUE</t>
  </si>
  <si>
    <t>BP-22-02734</t>
  </si>
  <si>
    <t>Juicy Seafood</t>
  </si>
  <si>
    <t>Now Open/Hiring</t>
  </si>
  <si>
    <t>27-21-202-012-0000-118620</t>
  </si>
  <si>
    <t>16154 LAGRANGE ROAD</t>
  </si>
  <si>
    <t>TOTAL COMMERCIAL MISC.</t>
  </si>
  <si>
    <t>TOTAL COMMERCIAL DEMO</t>
  </si>
  <si>
    <t>BP-22-02536</t>
  </si>
  <si>
    <t>Commercial Occupancy-Minor Work</t>
  </si>
  <si>
    <t>Abdallah Law and Associates LLC Dba Abdallah Law
with Electric</t>
  </si>
  <si>
    <t>Occupancy with electric - replace 2 x 4 troffers with 2 x 4 led troffers, relocate 2 120V outlets</t>
  </si>
  <si>
    <t>27-13-205-010-0000-013-19320</t>
  </si>
  <si>
    <t>15127 73RD AVENUE ST E</t>
  </si>
  <si>
    <t>BP-22-01933</t>
  </si>
  <si>
    <t>Commercial Occupancy-No Work</t>
  </si>
  <si>
    <t>Walsh &amp; Son Plumbing &amp; Sewer</t>
  </si>
  <si>
    <t>no work</t>
  </si>
  <si>
    <t>28-18-310-011-0000-014-244</t>
  </si>
  <si>
    <t>15555 70TH COURT</t>
  </si>
  <si>
    <t>BP-22-02561</t>
  </si>
  <si>
    <t>Integrity Wall Inc</t>
  </si>
  <si>
    <t>No work - moving into an existing business / sharing the space</t>
  </si>
  <si>
    <t>28-18-310-005-0000-014-275</t>
  </si>
  <si>
    <t>15657 70TH COURT</t>
  </si>
  <si>
    <t>BP-22-01243</t>
  </si>
  <si>
    <t>R&amp;M Wholesale LLC Dba R&amp;M Wholesale</t>
  </si>
  <si>
    <t>28-18-309-009-0000-014-279</t>
  </si>
  <si>
    <t>7048 157TH STREET</t>
  </si>
  <si>
    <t>BP-22-02574</t>
  </si>
  <si>
    <t>NAZ USA Corp Dba Christmas Treasures - Temporary / Holiday Business</t>
  </si>
  <si>
    <t>27-10-301-007-0000-058-13817</t>
  </si>
  <si>
    <t>152 ORLAND SQUARE DRIVE A-14A</t>
  </si>
  <si>
    <t>BP-22-02569</t>
  </si>
  <si>
    <t>Culture Kick's Orland Park LLC Dba Premiere Attire
Upper Level, By Sears</t>
  </si>
  <si>
    <t>no work - moving from 646 to 844 OSD</t>
  </si>
  <si>
    <t>27-10-301-007-0000-058-11555</t>
  </si>
  <si>
    <t>844 ORLAND SQUARE DRIVE H-12</t>
  </si>
  <si>
    <t>BP-22-02664</t>
  </si>
  <si>
    <t>Onefro, LLC Dba Clark Street Sports</t>
  </si>
  <si>
    <t>no work - moving from 736 OSD to 320 OSD</t>
  </si>
  <si>
    <t>27-10-301-007-0000-058-13755</t>
  </si>
  <si>
    <t>320 ORLAND SQUARE DRIVE C-06</t>
  </si>
  <si>
    <t>BP-22-02578</t>
  </si>
  <si>
    <t>HSDM Distributors, Inc Dba HSDM Distributors</t>
  </si>
  <si>
    <t>27-20-207-008-0000-003-151100</t>
  </si>
  <si>
    <t>16308 107TH AVENUE  STE 1</t>
  </si>
  <si>
    <t>BP-22-02565</t>
  </si>
  <si>
    <t>Prism 21 LLC</t>
  </si>
  <si>
    <t>No work.</t>
  </si>
  <si>
    <t>27-16-403-008-0000-000-155110</t>
  </si>
  <si>
    <t>15752-A LAGRANGE ROAD #18</t>
  </si>
  <si>
    <t>BP-22-02705</t>
  </si>
  <si>
    <t>Explore JLM IL Inc Dba Access Global</t>
  </si>
  <si>
    <t>27-21-403-015-0000-182-155420</t>
  </si>
  <si>
    <t>9611 165TH STREET #16</t>
  </si>
  <si>
    <t>BP-22-02718</t>
  </si>
  <si>
    <t>American Dream Retirement Solutions, Inc. Dba American Dream Retirement</t>
  </si>
  <si>
    <t>27-16-201-018-0000-172-155470</t>
  </si>
  <si>
    <t>9641 153RD STREET #45</t>
  </si>
  <si>
    <t>BP-22-02642</t>
  </si>
  <si>
    <t>Changing from Orland Park Dental to Amana Dental - new owners, new name</t>
  </si>
  <si>
    <t>BP-22-01792</t>
  </si>
  <si>
    <t>Curvaceous Curves By Coleman - Suite 7</t>
  </si>
  <si>
    <t>27-09-401-042-0000-999-170880</t>
  </si>
  <si>
    <t>14724 LAGRANGE ROAD  Suite 7</t>
  </si>
  <si>
    <t>BP-22-02351</t>
  </si>
  <si>
    <t>The Suite Escape</t>
  </si>
  <si>
    <t>27-10-100-092-0000-999-171700</t>
  </si>
  <si>
    <t>14604 JOHN HUMPHREY DRIVE SUITE 5</t>
  </si>
  <si>
    <t>BP-22-02728</t>
  </si>
  <si>
    <t>Commercial Temporary Occupancy</t>
  </si>
  <si>
    <t>SRV LLC Dba GO! Calendars - Temporary / Holiday Kiosk</t>
  </si>
  <si>
    <t>27-10-301-007-0000-058-76790</t>
  </si>
  <si>
    <t>2000 ORLAND SQUARE DRIVE #70</t>
  </si>
  <si>
    <t>BP-22-02595</t>
  </si>
  <si>
    <t>Commercial Temporary Occupancy with Food</t>
  </si>
  <si>
    <t>Hickory Farms LLC - Temp  Hickory Farms, 14105</t>
  </si>
  <si>
    <t>no work with food</t>
  </si>
  <si>
    <t>27-16-403-008-0000-000-9226</t>
  </si>
  <si>
    <t>15834 LAGRANGE ROAD</t>
  </si>
  <si>
    <t>TOTAL COMMERCIAL OCCUPANCY ONLY</t>
  </si>
  <si>
    <t>TOTAL ALL COMMERCIAL</t>
  </si>
  <si>
    <t>RESIDENTIAL PERMITS</t>
  </si>
  <si>
    <t>BP-22-01931</t>
  </si>
  <si>
    <t>Residential New Construction Generic</t>
  </si>
  <si>
    <t>M/I Homes of Chicago</t>
  </si>
  <si>
    <t>New Construction Residential Townhome</t>
  </si>
  <si>
    <t>27-03-301-033-0000-999-171300</t>
  </si>
  <si>
    <t>9271 HARLOWE LN</t>
  </si>
  <si>
    <t>BP-22-01949</t>
  </si>
  <si>
    <t>27-03-301-033-0000-999-171310</t>
  </si>
  <si>
    <t>9273 HARLOWE LN</t>
  </si>
  <si>
    <t>BP-22-01950</t>
  </si>
  <si>
    <t>27-03-301-033-0000-999-171320</t>
  </si>
  <si>
    <t>9275 HARLOWE LN</t>
  </si>
  <si>
    <t>BP-22-01951</t>
  </si>
  <si>
    <t>27-03-301-033-0000-999-171330</t>
  </si>
  <si>
    <t>9277 HARLOWE LN</t>
  </si>
  <si>
    <t>BP-22-01953</t>
  </si>
  <si>
    <t>M/I Homes of Chicago Unit 201</t>
  </si>
  <si>
    <t>27-03-301-033-0000-999-171350</t>
  </si>
  <si>
    <t>9281 HARLOWE LN</t>
  </si>
  <si>
    <t>BP-22-01926</t>
  </si>
  <si>
    <t>M/I Homes of Chicago Unit 102</t>
  </si>
  <si>
    <t>27-03-301-033-0000-999-171570</t>
  </si>
  <si>
    <t>9280 143RD STREET</t>
  </si>
  <si>
    <t>BP-22-01927</t>
  </si>
  <si>
    <t>M/I Homes of Chicago Unit 103</t>
  </si>
  <si>
    <t>27-03-301-033-0000-999-171580</t>
  </si>
  <si>
    <t>9278 143RD STREET</t>
  </si>
  <si>
    <t>BP-22-01928</t>
  </si>
  <si>
    <t>M/I Homes of Chicago Unit 104</t>
  </si>
  <si>
    <t>27-03-301-033-0000-999-171590</t>
  </si>
  <si>
    <t>9276 143RD STREET</t>
  </si>
  <si>
    <t>BP-22-01929</t>
  </si>
  <si>
    <t>27-03-301-033-0000-999-171600</t>
  </si>
  <si>
    <t>9274 143RD STREET</t>
  </si>
  <si>
    <t>BP-22-01930</t>
  </si>
  <si>
    <t>27-03-301-033-0000-999-171610</t>
  </si>
  <si>
    <t>9272 143RD STREET</t>
  </si>
  <si>
    <t>BP-22-01952</t>
  </si>
  <si>
    <t>27-03-301-033-0000-999-171620</t>
  </si>
  <si>
    <t>9248 143RD STREET</t>
  </si>
  <si>
    <t>BP-22-02366</t>
  </si>
  <si>
    <t>Coyle Construction - Sterling Ridge Lot 21</t>
  </si>
  <si>
    <t>Construction of New Single Family Residence</t>
  </si>
  <si>
    <t>27-29-115-014-0000-216-116370</t>
  </si>
  <si>
    <t>10826 FRANK LANE</t>
  </si>
  <si>
    <t>TOTAL RESIDENTIAL NEW</t>
  </si>
  <si>
    <t>BP-22-02473</t>
  </si>
  <si>
    <t>Residential Remodel/Repair Permits</t>
  </si>
  <si>
    <t>WWP - Remodel - ALTAHER AMIREH H</t>
  </si>
  <si>
    <t>remodel - work without a permit - see attached photos</t>
  </si>
  <si>
    <t>27-14-309-004-0000-032-3626</t>
  </si>
  <si>
    <t>15520 CHERRY HILLS COURT</t>
  </si>
  <si>
    <t>BP-22-02414</t>
  </si>
  <si>
    <t>Farias/Hayes Residence</t>
  </si>
  <si>
    <t>Relocate First Floor Power Room and Laundry Room and Replace Kitchen Cabinets</t>
  </si>
  <si>
    <t>27-31-409-041-0000-156-78670</t>
  </si>
  <si>
    <t>18227 AUTUMN RIDGE DRIVE</t>
  </si>
  <si>
    <t>BP-22-02445</t>
  </si>
  <si>
    <t>Jasien Residence</t>
  </si>
  <si>
    <t>Remodeling of Kitchen and 2 Bathrooms</t>
  </si>
  <si>
    <t>27-14-103-075-0000-085-8230</t>
  </si>
  <si>
    <t>15408 TEE BROOK DRIVE</t>
  </si>
  <si>
    <t>TOTAL RESIDENTIAL REMODELS/ADDITIONS</t>
  </si>
  <si>
    <t>BP-22-02365</t>
  </si>
  <si>
    <t>Swimming Pool, In-Ground</t>
  </si>
  <si>
    <t>Dharamsy Residence</t>
  </si>
  <si>
    <t>Installation of In-Ground Swimming Pool</t>
  </si>
  <si>
    <t>27-01-306-020-0000-038-13347</t>
  </si>
  <si>
    <t>7933 CAMBRIDGE DRIVE</t>
  </si>
  <si>
    <t>TOTAL IN GROUND SWIMMING POOLS</t>
  </si>
  <si>
    <t>TOTAL RESIDENTIAL DEMO's</t>
  </si>
  <si>
    <t>BP-22-02515</t>
  </si>
  <si>
    <t>Decks</t>
  </si>
  <si>
    <t>Corbin Residence</t>
  </si>
  <si>
    <t>Remove and Replace Deck - NO SIZE CHANGE</t>
  </si>
  <si>
    <t>27-08-209-007-0000-023-3315</t>
  </si>
  <si>
    <t>10660 HOLLOW TREE ROAD</t>
  </si>
  <si>
    <t>BP-22-02582</t>
  </si>
  <si>
    <t>Kevin Nemeh</t>
  </si>
  <si>
    <t>Replace Existing Deck - No Size Change</t>
  </si>
  <si>
    <t>27-08-406-036-0000-023-9839</t>
  </si>
  <si>
    <t>14636 HOLLOW TREE ROAD</t>
  </si>
  <si>
    <t>BP-22-02448</t>
  </si>
  <si>
    <t>Conrad Residence</t>
  </si>
  <si>
    <t>Build Deck with Sunken Hot Tub and Build Retaining Wall</t>
  </si>
  <si>
    <t>27-01-310-018-0000-038-48910</t>
  </si>
  <si>
    <t>14135 SCOTT LANE</t>
  </si>
  <si>
    <t>BP-22-00242</t>
  </si>
  <si>
    <t>Mitchell's Orland Park Florist &amp; Flower Delivery</t>
  </si>
  <si>
    <t>Repair 3 Existing Decks</t>
  </si>
  <si>
    <t>27-09-208-046-0000-052-5430</t>
  </si>
  <si>
    <t>14309 BEACON AVENUE</t>
  </si>
  <si>
    <t>BP-22-02789</t>
  </si>
  <si>
    <t>Hedenschoug Residence</t>
  </si>
  <si>
    <t>Remove and Extend Deck</t>
  </si>
  <si>
    <t>27-18-104-023-0000-002-47690</t>
  </si>
  <si>
    <t>11830 SHADE COVE COURT</t>
  </si>
  <si>
    <t>BP-22-02238</t>
  </si>
  <si>
    <t>Bertacchi Residence</t>
  </si>
  <si>
    <t>Installation of Deck Around Existing Pool</t>
  </si>
  <si>
    <t>27-31-112-008-0000-096-33160</t>
  </si>
  <si>
    <t>17558 WESTBROOK DRIVE</t>
  </si>
  <si>
    <t>BP-22-02786</t>
  </si>
  <si>
    <t>Driveway- Residential</t>
  </si>
  <si>
    <t>Busa Residence</t>
  </si>
  <si>
    <t>Pave Existing Driveway</t>
  </si>
  <si>
    <t>27-23-306-003-0000-027-9021</t>
  </si>
  <si>
    <t>16451 SHERWOOD DRIVE</t>
  </si>
  <si>
    <t>BP-22-02586</t>
  </si>
  <si>
    <t>Gray Residence</t>
  </si>
  <si>
    <t>Driveway Extension and Replacement</t>
  </si>
  <si>
    <t>27-17-306-002-0000-109-22060</t>
  </si>
  <si>
    <t>15539 ROYAL GLEN COURT</t>
  </si>
  <si>
    <t>BP-22-02588</t>
  </si>
  <si>
    <t>Christofylakis Residence</t>
  </si>
  <si>
    <t>Replace Existing Asphalt Driveway with Concrete - NO SIZE CHANGE</t>
  </si>
  <si>
    <t>27-09-218-020-0000-052-5533</t>
  </si>
  <si>
    <t>9887 145TH PLACE</t>
  </si>
  <si>
    <t>BP-22-01676</t>
  </si>
  <si>
    <t>Ali Residence</t>
  </si>
  <si>
    <t>Remove Connecting Driveway and Install Private Driveway</t>
  </si>
  <si>
    <t>27-08-301-026-0000-151-68990</t>
  </si>
  <si>
    <t>14804 108TH AVENUE</t>
  </si>
  <si>
    <t>BP-22-02627</t>
  </si>
  <si>
    <t>McDermott Residence</t>
  </si>
  <si>
    <t>Remove and Replace Driveway - No Size Change</t>
  </si>
  <si>
    <t>27-01-105-012-0000-042-11357</t>
  </si>
  <si>
    <t>7940 139TH STREET</t>
  </si>
  <si>
    <t>BP-22-02656</t>
  </si>
  <si>
    <t>Curran Residence</t>
  </si>
  <si>
    <t>Remove and Replace Driveway - NO SIZE CHANGE</t>
  </si>
  <si>
    <t>27-08-201-009-0000-023-3363</t>
  </si>
  <si>
    <t>14406 CRYSTAL TREE DRIVE</t>
  </si>
  <si>
    <t>BP-22-02659</t>
  </si>
  <si>
    <t>Lahucik Residence</t>
  </si>
  <si>
    <t>27-08-206-003-0000-023-13245</t>
  </si>
  <si>
    <t>14561 CRYSTAL TREE DRIVE</t>
  </si>
  <si>
    <t>BP-22-02784</t>
  </si>
  <si>
    <t>Rojewska Residence</t>
  </si>
  <si>
    <t>Remove and Replace Existing Driveway - No Size Change</t>
  </si>
  <si>
    <t>27-02-108-019-0000-092-7824</t>
  </si>
  <si>
    <t>8516 HEMLOCK STREET</t>
  </si>
  <si>
    <t>BP-22-01191</t>
  </si>
  <si>
    <t>Thanos Residence</t>
  </si>
  <si>
    <t>27-02-104-015-0000-092-7640</t>
  </si>
  <si>
    <t>8507 FIR STREET</t>
  </si>
  <si>
    <t>BP-22-01295</t>
  </si>
  <si>
    <t>Doody Residence</t>
  </si>
  <si>
    <t>Remove and Replace Driveway</t>
  </si>
  <si>
    <t>27-02-103-005-0000-092-7647</t>
  </si>
  <si>
    <t>8538 FIR STREET</t>
  </si>
  <si>
    <t>BP-22-02314</t>
  </si>
  <si>
    <t>Michalak Residence</t>
  </si>
  <si>
    <t>Re-pave and Extend Driveway</t>
  </si>
  <si>
    <t>27-23-307-013-0000-027-9069</t>
  </si>
  <si>
    <t>8731 ROBINHOOD DRIVE</t>
  </si>
  <si>
    <t>BP-22-02655</t>
  </si>
  <si>
    <t>Newquist Residence</t>
  </si>
  <si>
    <t>27-08-205-010-0000-023-3136</t>
  </si>
  <si>
    <t>14550 MORNINGSIDE ROAD</t>
  </si>
  <si>
    <t>BP-22-02591</t>
  </si>
  <si>
    <t>Halleran Residence</t>
  </si>
  <si>
    <t>27-09-305-010-0000-056-7578</t>
  </si>
  <si>
    <t>10221 HUNTINGTON COURT</t>
  </si>
  <si>
    <t>BP-22-02590</t>
  </si>
  <si>
    <t>Cooper Residence</t>
  </si>
  <si>
    <t>Replace Existing Driveway with Asphalt - No Size Change</t>
  </si>
  <si>
    <t>27-08-208-010-0000-023-3205</t>
  </si>
  <si>
    <t>14431 LAKE RIDGE ROAD</t>
  </si>
  <si>
    <t>BP-22-02713</t>
  </si>
  <si>
    <t>Electrical Low Voltage</t>
  </si>
  <si>
    <t>Swain Residence</t>
  </si>
  <si>
    <t>Installation of Low Voltage Burglar Alarm</t>
  </si>
  <si>
    <t>27-30-414-016-0000-007-8623</t>
  </si>
  <si>
    <t>17331 BROOK CROSSING COURT</t>
  </si>
  <si>
    <t>BP-22-02757</t>
  </si>
  <si>
    <t>Electrical Residential Permit</t>
  </si>
  <si>
    <t>Atraje Residence - Electric Vehicle Charging</t>
  </si>
  <si>
    <t>Installation of electric vehicle in garage.</t>
  </si>
  <si>
    <t>27-32-107-002-0000-025-42480</t>
  </si>
  <si>
    <t>17532 JENNIFER DRIVE</t>
  </si>
  <si>
    <t>BP-22-02630</t>
  </si>
  <si>
    <t>Murphy Residence</t>
  </si>
  <si>
    <t>Convert Service from Overhead to Underground</t>
  </si>
  <si>
    <t>27-26-106-010-0000-027-8967</t>
  </si>
  <si>
    <t>8760 168TH STREET</t>
  </si>
  <si>
    <t>BP-22-02697</t>
  </si>
  <si>
    <t>Village Square Electric</t>
  </si>
  <si>
    <t>Installation of New Meter Service</t>
  </si>
  <si>
    <t>27-02-319-035-0000-141-92660</t>
  </si>
  <si>
    <t>8751 BERKLEY COURT</t>
  </si>
  <si>
    <t>BP-22-02288</t>
  </si>
  <si>
    <t>Environmental Technology</t>
  </si>
  <si>
    <t>Tannous Residence</t>
  </si>
  <si>
    <t>Rooftop solar panel</t>
  </si>
  <si>
    <t>27-02-304-029-0000-091-359</t>
  </si>
  <si>
    <t>14013 84TH AVENUE</t>
  </si>
  <si>
    <t>BP-22-02190</t>
  </si>
  <si>
    <t>Collopy Residence</t>
  </si>
  <si>
    <t>Installation of rooftop solar panels.</t>
  </si>
  <si>
    <t>27-06-206-004-0000-234-149970</t>
  </si>
  <si>
    <t>13860 CREEK CROSSING DRIVE</t>
  </si>
  <si>
    <t>BP-22-02665</t>
  </si>
  <si>
    <t>Banie Residence</t>
  </si>
  <si>
    <t>Installation or rooftop solar panels.</t>
  </si>
  <si>
    <t>27-14-214-037-0000-029-5913</t>
  </si>
  <si>
    <t>8029 ST. JAMES DRIVE</t>
  </si>
  <si>
    <t>BP-22-02475</t>
  </si>
  <si>
    <t>Palmer Residence</t>
  </si>
  <si>
    <t>27-01-108-008-0000-038-553</t>
  </si>
  <si>
    <t>7821 SIOUX ROAD</t>
  </si>
  <si>
    <t>BP-22-02367</t>
  </si>
  <si>
    <t>Spaargaren Residence</t>
  </si>
  <si>
    <t>27-14-110-004-0000-075-8139</t>
  </si>
  <si>
    <t>15215 LAWRENCE COURT</t>
  </si>
  <si>
    <t>BP-22-02308</t>
  </si>
  <si>
    <t>Malinwoski Residence</t>
  </si>
  <si>
    <t>27-14-108-007-0000-075-8182</t>
  </si>
  <si>
    <t>15136 ORLAN BROOK DRIVE</t>
  </si>
  <si>
    <t>BP-22-02226</t>
  </si>
  <si>
    <t>Al Taher Residence</t>
  </si>
  <si>
    <t>BP-22-02189</t>
  </si>
  <si>
    <t>Naalwa Residence</t>
  </si>
  <si>
    <t>27-30-406-009-0000-007-1415</t>
  </si>
  <si>
    <t>17351 HIGHWOOD DRIVE</t>
  </si>
  <si>
    <t>BP-22-02356</t>
  </si>
  <si>
    <t>Atieh Residence</t>
  </si>
  <si>
    <t>27-16-105-030-0000-056-11825</t>
  </si>
  <si>
    <t>15239 HIAWATHA TRAIL</t>
  </si>
  <si>
    <t>BP-22-02523</t>
  </si>
  <si>
    <t>Lai Residence</t>
  </si>
  <si>
    <t>27-29-221-005-0000-147-67740</t>
  </si>
  <si>
    <t>10421 GREAT EGRET DRIVE</t>
  </si>
  <si>
    <t>BP-22-02358</t>
  </si>
  <si>
    <t>Fences</t>
  </si>
  <si>
    <t>Catanzaro Residence</t>
  </si>
  <si>
    <t>Installation of 6ft wood fence.</t>
  </si>
  <si>
    <t>27-26-112-001-0000-027-8877</t>
  </si>
  <si>
    <t>17001 88TH AVENUE</t>
  </si>
  <si>
    <t>BP-22-02610</t>
  </si>
  <si>
    <t>Abueid Residence</t>
  </si>
  <si>
    <t>Installation of 5ft aluminum fence.</t>
  </si>
  <si>
    <t>27-17-314-001-0000-168-91210</t>
  </si>
  <si>
    <t>15749 SOUTHVIEW DRIVE</t>
  </si>
  <si>
    <t>BP-22-02817</t>
  </si>
  <si>
    <t>BP-22-02612</t>
  </si>
  <si>
    <t>Abed - Mahmoud Residence</t>
  </si>
  <si>
    <t>Installation of replacement 6ft vinyl fence.</t>
  </si>
  <si>
    <t>27-13-307-019-0000-089-3114</t>
  </si>
  <si>
    <t>7643 157TH STREET</t>
  </si>
  <si>
    <t>BP-22-02749</t>
  </si>
  <si>
    <t>Sims Residence</t>
  </si>
  <si>
    <t>Replacement of 5ft wood fence.</t>
  </si>
  <si>
    <t>27-10-212-017-0000-026-4613</t>
  </si>
  <si>
    <t>8926 147TH STREET</t>
  </si>
  <si>
    <t>BP-22-02465</t>
  </si>
  <si>
    <t>Page Residence</t>
  </si>
  <si>
    <t>Replace existing cedar 6ft fence.</t>
  </si>
  <si>
    <t>27-03-406-010-0000-017-6407</t>
  </si>
  <si>
    <t>9000 KATHY COURT</t>
  </si>
  <si>
    <t>BP-22-02474</t>
  </si>
  <si>
    <t>Nada Residence</t>
  </si>
  <si>
    <t>27-09-310-021-0000-056-7603</t>
  </si>
  <si>
    <t>15061 HUNTINGTON COURT</t>
  </si>
  <si>
    <t>BP-22-02797</t>
  </si>
  <si>
    <t>Kirkland Residence</t>
  </si>
  <si>
    <t>Installation of 6ft vinyl fence.</t>
  </si>
  <si>
    <t>27-09-309-008-0000-056-7385</t>
  </si>
  <si>
    <t>10235 HYACINTH DRIVE</t>
  </si>
  <si>
    <t>BP-22-02580</t>
  </si>
  <si>
    <t>Martinez Residence</t>
  </si>
  <si>
    <t>Installation of 5ft chain link fence.</t>
  </si>
  <si>
    <t>27-14-102-028-0000-085-8367</t>
  </si>
  <si>
    <t>15337 HOLLYWOOD DRIVE</t>
  </si>
  <si>
    <t>BP-22-02687</t>
  </si>
  <si>
    <t>Berzins Residence</t>
  </si>
  <si>
    <t>Replace 4ft chainlink fence due to neighbor causing accidental damage during landscaping.</t>
  </si>
  <si>
    <t>27-13-111-039-0000-013-6904</t>
  </si>
  <si>
    <t>15314 LARKSPUR LANE</t>
  </si>
  <si>
    <t>BP-22-02613</t>
  </si>
  <si>
    <t>Harb Residence</t>
  </si>
  <si>
    <t>27-03-405-009-0000-017-6436</t>
  </si>
  <si>
    <t>14201 MICHAEL DRIVE</t>
  </si>
  <si>
    <t>BP-22-02675</t>
  </si>
  <si>
    <t>Orland Lake Estate Condo Association</t>
  </si>
  <si>
    <t>Tearing down old fence to replace with new.</t>
  </si>
  <si>
    <t>27-14-304-022-1005-053-3591</t>
  </si>
  <si>
    <t>15728 ORLAN BROOK DRIVE METER</t>
  </si>
  <si>
    <t>BP-22-02499</t>
  </si>
  <si>
    <t>Wnek Residence</t>
  </si>
  <si>
    <t>27-23-308-008-0000-027-8999</t>
  </si>
  <si>
    <t>16630 ROBINHOOD DRIVE</t>
  </si>
  <si>
    <t>BP-22-02614</t>
  </si>
  <si>
    <t>Suchocki Residence</t>
  </si>
  <si>
    <t>27-13-111-020-0000-013-7186</t>
  </si>
  <si>
    <t>7748 SEQUOIA COURT</t>
  </si>
  <si>
    <t>BP-22-02514</t>
  </si>
  <si>
    <t>Farley - McGinty Residence</t>
  </si>
  <si>
    <t>27-13-106-017-0000-013-7171</t>
  </si>
  <si>
    <t>7839 SEQUOIA COURT</t>
  </si>
  <si>
    <t>BP-22-02787</t>
  </si>
  <si>
    <t>Blair Residence</t>
  </si>
  <si>
    <t>27-09-309-034-0000-056-7340</t>
  </si>
  <si>
    <t>10240 HIBISCUS DRIVE</t>
  </si>
  <si>
    <t>BP-22-02333</t>
  </si>
  <si>
    <t>Odeh Residence</t>
  </si>
  <si>
    <t>Installation of 4ft aluminum fence.</t>
  </si>
  <si>
    <t>27-29-415-004-0000-140-59520</t>
  </si>
  <si>
    <t>10424 EMERALD AVENUE</t>
  </si>
  <si>
    <t>BP-22-02472</t>
  </si>
  <si>
    <t>Sulieman Residence</t>
  </si>
  <si>
    <t>27-32-104-018-0000-025-39490</t>
  </si>
  <si>
    <t>11046 GARRETT DRIVE</t>
  </si>
  <si>
    <t>BP-22-02683</t>
  </si>
  <si>
    <t>Moesle Residence</t>
  </si>
  <si>
    <t>27-11-109-025-0000-049-4896</t>
  </si>
  <si>
    <t>8548 GOLFVIEW DRIVE</t>
  </si>
  <si>
    <t>BP-22-02758</t>
  </si>
  <si>
    <t>Martino Residence</t>
  </si>
  <si>
    <t>Installation of 6ft privacy fence.</t>
  </si>
  <si>
    <t>27-32-205-007-0000-152-73200</t>
  </si>
  <si>
    <t>17559 CAPISTRANO LANE</t>
  </si>
  <si>
    <t>BP-22-02824</t>
  </si>
  <si>
    <t>Kadourah - Eidik Residence</t>
  </si>
  <si>
    <t>27-16-101-016-0000-236-150690</t>
  </si>
  <si>
    <t>10012 FRANCHESCA LANE</t>
  </si>
  <si>
    <t>BP-22-02001</t>
  </si>
  <si>
    <t>Flatwork</t>
  </si>
  <si>
    <t>Champ Residence</t>
  </si>
  <si>
    <t>Installation of Stair Case, Install 1 Floor Drain and New Electrical Outlet</t>
  </si>
  <si>
    <t>27-02-316-011-0000-94450</t>
  </si>
  <si>
    <t>14201 88TH AVENUE</t>
  </si>
  <si>
    <t>BP-22-02715</t>
  </si>
  <si>
    <t>Stephenson Residence</t>
  </si>
  <si>
    <t>Remove and Replace Existing Garage Floor</t>
  </si>
  <si>
    <t>27-26-114-001-0000-027-8922</t>
  </si>
  <si>
    <t>17030 ROBINHOOD DRIVE</t>
  </si>
  <si>
    <t>BP-22-02666</t>
  </si>
  <si>
    <t>Coughlin Residence</t>
  </si>
  <si>
    <t>Remove and Replace Front Porch and Walkway - NO SIZE CHANGE</t>
  </si>
  <si>
    <t>27-13-108-034-0000-013-7009</t>
  </si>
  <si>
    <t>15418 PRIMROSE COURT</t>
  </si>
  <si>
    <t>BP-22-02497</t>
  </si>
  <si>
    <t>Foundation Repairs</t>
  </si>
  <si>
    <t>Rose</t>
  </si>
  <si>
    <t>Installation of 4 Underpinning Piers to Existing Foundation</t>
  </si>
  <si>
    <t>27-32-301-016-1146-025-8543</t>
  </si>
  <si>
    <t>18046 FLORIDA COURT</t>
  </si>
  <si>
    <t>BP-22-02624</t>
  </si>
  <si>
    <t>Furnace-Air Conditioner Replacements</t>
  </si>
  <si>
    <t>Gagne Residence-Furnace-A/C Replacement</t>
  </si>
  <si>
    <t>27-20-328-025-1003-108-25500</t>
  </si>
  <si>
    <t>16518 GRANTS TRAIL</t>
  </si>
  <si>
    <t>BP-22-02750</t>
  </si>
  <si>
    <t>Garcia Residence-AC Replacement</t>
  </si>
  <si>
    <t>Replace one (1) central air unit.</t>
  </si>
  <si>
    <t>27-09-309-035-0000-056-7342</t>
  </si>
  <si>
    <t>10248 HIBISCUS DRIVE</t>
  </si>
  <si>
    <t>BP-22-02674</t>
  </si>
  <si>
    <t>Zayyad Residence - Replacement Furnace</t>
  </si>
  <si>
    <t>Installation of replacement furnace.</t>
  </si>
  <si>
    <t>27-02-403-003-0000-093-6725</t>
  </si>
  <si>
    <t>14020 CHESWICK DRIVE</t>
  </si>
  <si>
    <t>BP-22-02695</t>
  </si>
  <si>
    <t>McPolin Residence - 2 Replacement Furnaces and ACs</t>
  </si>
  <si>
    <t>Installation of 2 replacement furnaces and 2 air conditioners.</t>
  </si>
  <si>
    <t>27-08-104-002-0000-117-25310</t>
  </si>
  <si>
    <t>10856 CRYSTAL RIDGE COURT</t>
  </si>
  <si>
    <t>BP-22-02600</t>
  </si>
  <si>
    <t>Wojcik Residence - Replacement Furnace/AC</t>
  </si>
  <si>
    <t>Installation of replacement furnace and air conditioner.</t>
  </si>
  <si>
    <t>27-32-404-015-0000-025-14509</t>
  </si>
  <si>
    <t>17949 DAVIDS LANE</t>
  </si>
  <si>
    <t>BP-22-02669</t>
  </si>
  <si>
    <t>O'Connor Residence - Replacement Furnace</t>
  </si>
  <si>
    <t>27-32-400-029-1158-025-21420</t>
  </si>
  <si>
    <t>18226 OKLAHOMA COURT</t>
  </si>
  <si>
    <t>BP-22-02783</t>
  </si>
  <si>
    <t>Krueger Residence - Replacement Furnace and AC</t>
  </si>
  <si>
    <t>27-29-212-018-0000-048-11989</t>
  </si>
  <si>
    <t>16904 ROBIN LANE</t>
  </si>
  <si>
    <t>BP-22-02736</t>
  </si>
  <si>
    <t>Kuipers Residence - Replacement Furnace</t>
  </si>
  <si>
    <t>27-06-410-057-0000-114-50480</t>
  </si>
  <si>
    <t>11229 MELROSE COURT 12B</t>
  </si>
  <si>
    <t>BP-22-02804</t>
  </si>
  <si>
    <t>Kondellas Residence - Replacement Furnace and AC</t>
  </si>
  <si>
    <t>Installation or replacement furnace and air conditioner.</t>
  </si>
  <si>
    <t>27-32-211-010-0000-025-79210</t>
  </si>
  <si>
    <t>10424 LOUETTA LANE</t>
  </si>
  <si>
    <t>BP-22-02635</t>
  </si>
  <si>
    <t>Smith Residence- Furnace and AC Replacement</t>
  </si>
  <si>
    <t>Replace furnace and AC.</t>
  </si>
  <si>
    <t>27-10-403-040-0000-080-10316</t>
  </si>
  <si>
    <t>8950 LUNAR</t>
  </si>
  <si>
    <t>BP-22-02677</t>
  </si>
  <si>
    <t>Kim Residence - Replacement Furnace and AC</t>
  </si>
  <si>
    <t>Installation of replacement furnace and AC.</t>
  </si>
  <si>
    <t>27-06-311-026-1025-047-84730</t>
  </si>
  <si>
    <t>11850 WINDEMERE COURT 401</t>
  </si>
  <si>
    <t>BP-22-02693</t>
  </si>
  <si>
    <t>Atieh Residence - Replacement Furnace</t>
  </si>
  <si>
    <t>27-17-313-003-0000-168-85840</t>
  </si>
  <si>
    <t>10919 GLENLAKE DRIVE</t>
  </si>
  <si>
    <t>BP-22-02803</t>
  </si>
  <si>
    <t>Hurt Residence - Replace Furnace</t>
  </si>
  <si>
    <t>27-26-104-009-0000-027-8974</t>
  </si>
  <si>
    <t>8750 167TH PLACE</t>
  </si>
  <si>
    <t>BP-22-02679</t>
  </si>
  <si>
    <t>Suhs Residence - Replacement Furnace</t>
  </si>
  <si>
    <t>27-06-310-013-0000-047-100620</t>
  </si>
  <si>
    <t>11904 STERLING DRIVE</t>
  </si>
  <si>
    <t>BP-22-02737</t>
  </si>
  <si>
    <t>Kaczmarek Residence - Replacement Furance</t>
  </si>
  <si>
    <t>Installation of replacement gas furnace.</t>
  </si>
  <si>
    <t>27-31-309-001-0000-185-95750</t>
  </si>
  <si>
    <t>11750 MGM DRIVE</t>
  </si>
  <si>
    <t>BP-22-02673</t>
  </si>
  <si>
    <t>Nelson - Replacement Furnace</t>
  </si>
  <si>
    <t>27-13-201-025-1075-013-12506</t>
  </si>
  <si>
    <t>7320 155TH STREET</t>
  </si>
  <si>
    <t>BP-22-02643</t>
  </si>
  <si>
    <t>Szeszycki Residence-Furnace Replacements</t>
  </si>
  <si>
    <t>Replace two (2) furnaces.</t>
  </si>
  <si>
    <t>27-14-301-011-0000-029-3623</t>
  </si>
  <si>
    <t>8551 WHEELER DRIVE</t>
  </si>
  <si>
    <t>BP-22-02672</t>
  </si>
  <si>
    <t>Home Partners of American/Pathlight - Replacement AC</t>
  </si>
  <si>
    <t>Installation of replacement air conditioner.</t>
  </si>
  <si>
    <t>27-15-303-012-0000-057-9719</t>
  </si>
  <si>
    <t>9221 WHEELER DRIVE</t>
  </si>
  <si>
    <t>BP-22-02752</t>
  </si>
  <si>
    <t>Jannotta Residence Replacing 2 Furnaces and 2 Air Conditioners</t>
  </si>
  <si>
    <t>Installation of replacement of 2 gas furnaces and 2 air conditioners.</t>
  </si>
  <si>
    <t>27-01-110-011-0000-038-502</t>
  </si>
  <si>
    <t>7940 TETON ROAD</t>
  </si>
  <si>
    <t>BP-22-02732</t>
  </si>
  <si>
    <t>Generator</t>
  </si>
  <si>
    <t>McLaughlin Residence</t>
  </si>
  <si>
    <t>Installation of Standby Generator</t>
  </si>
  <si>
    <t>27-11-209-005-0000-081-10529</t>
  </si>
  <si>
    <t>8165 143RD PLACE</t>
  </si>
  <si>
    <t>BP-22-02788</t>
  </si>
  <si>
    <t>Lynch Residence</t>
  </si>
  <si>
    <t>27-02-208-012-0000-183-2404</t>
  </si>
  <si>
    <t>8138 ELIZABETH AVENUE</t>
  </si>
  <si>
    <t>BP-22-02585</t>
  </si>
  <si>
    <t>Hot Tub or Spa</t>
  </si>
  <si>
    <t>Peluso Residence</t>
  </si>
  <si>
    <t>Installation of Hot Tub</t>
  </si>
  <si>
    <t>27-29-104-008-0000-121-44060</t>
  </si>
  <si>
    <t>11018 167TH PLACE</t>
  </si>
  <si>
    <t>BP-22-02808</t>
  </si>
  <si>
    <t>Insulation</t>
  </si>
  <si>
    <t>Holly Residence</t>
  </si>
  <si>
    <t>Install Blown In Insulation in Attic</t>
  </si>
  <si>
    <t>27-09-119-003-0000-052-14210</t>
  </si>
  <si>
    <t>14422 RIDGE AVENUE</t>
  </si>
  <si>
    <t>BP-22-02603</t>
  </si>
  <si>
    <t>Lawn Sprinkler</t>
  </si>
  <si>
    <t>Perez Residence</t>
  </si>
  <si>
    <t>Installation of RPZ for Lawn Irrigation System</t>
  </si>
  <si>
    <t>27-11-110-017-0000-049-4928</t>
  </si>
  <si>
    <t>14541 88TH AVENUE</t>
  </si>
  <si>
    <t>BP-22-02346</t>
  </si>
  <si>
    <t>Gallagher Residence</t>
  </si>
  <si>
    <t>Installation of Underground Irrigation System</t>
  </si>
  <si>
    <t>27-29-114-013-0000-216-116550</t>
  </si>
  <si>
    <t>10836 WARWICK LANE</t>
  </si>
  <si>
    <t>BP-22-02738</t>
  </si>
  <si>
    <t>Patio</t>
  </si>
  <si>
    <t>Jaurez Residence</t>
  </si>
  <si>
    <t>Installation of Paver Patio and Seat Wall</t>
  </si>
  <si>
    <t>27-06-205-001-0000-234-150190</t>
  </si>
  <si>
    <t>11473 BOULDER DRIVE</t>
  </si>
  <si>
    <t>BP-22-02332</t>
  </si>
  <si>
    <t>Morong Residence</t>
  </si>
  <si>
    <t>Extend Existing Patio</t>
  </si>
  <si>
    <t>23-34-312-008-0000-200-111400</t>
  </si>
  <si>
    <t>13240 BUNDORAN COURT</t>
  </si>
  <si>
    <t>BP-22-01836</t>
  </si>
  <si>
    <t>Expand Patio and Replace Walkway with Pavers</t>
  </si>
  <si>
    <t>BP-22-02446</t>
  </si>
  <si>
    <t>Arundel Residence</t>
  </si>
  <si>
    <t>Installation of Patio</t>
  </si>
  <si>
    <t>27-11-102-007-0000-049-4972</t>
  </si>
  <si>
    <t>8617 143RD PLACE</t>
  </si>
  <si>
    <t>BP-22-02587</t>
  </si>
  <si>
    <t>Rapaj Residence - Patio, Walkway &amp; Fire Pit</t>
  </si>
  <si>
    <t>Remove Existing Deck and Replace with Concrete Patio, Add Walkway and Fire Pit</t>
  </si>
  <si>
    <t>27-15-218-011-0000-060-13131</t>
  </si>
  <si>
    <t>8905 WHEELER DRIVE</t>
  </si>
  <si>
    <t>BP-22-02512</t>
  </si>
  <si>
    <t>Alsaqri Residence</t>
  </si>
  <si>
    <t>Remove Brick Paver Patio and Replace and Expand with Concrete</t>
  </si>
  <si>
    <t>27-29-213-002-0000-048-16090</t>
  </si>
  <si>
    <t>10549 WOOD DUCK LANE</t>
  </si>
  <si>
    <t>BP-22-02594</t>
  </si>
  <si>
    <t>Mahmound/Abed Residence</t>
  </si>
  <si>
    <t>Replace Patio and walkway</t>
  </si>
  <si>
    <t>BP-22-02430</t>
  </si>
  <si>
    <t>Maslac Residence</t>
  </si>
  <si>
    <t>Replacement of Patio, Shed Pad and Walkway</t>
  </si>
  <si>
    <t>27-14-215-014-0000-029-5775</t>
  </si>
  <si>
    <t>8017 WHEELER DRIVE</t>
  </si>
  <si>
    <t>BP-22-02494</t>
  </si>
  <si>
    <t>Fei Residence</t>
  </si>
  <si>
    <t>Replacement of Patio and Sidewalk</t>
  </si>
  <si>
    <t>27-14-103-008-0000-085-8336</t>
  </si>
  <si>
    <t>8437 TEAKWOOD COURT</t>
  </si>
  <si>
    <t>BP-22-02629</t>
  </si>
  <si>
    <t>Vieceli Residence</t>
  </si>
  <si>
    <t>Replace Existing Patio - No Size Change</t>
  </si>
  <si>
    <t>27-32-110-012-0000-163-76260</t>
  </si>
  <si>
    <t>11101 PROSPECT PLACE</t>
  </si>
  <si>
    <t>BP-22-02660</t>
  </si>
  <si>
    <t>O'Sullavin Residence</t>
  </si>
  <si>
    <t>Replace Existing Concrete Patio, Install New Slab and Walk Way</t>
  </si>
  <si>
    <t>27-15-107-021-0000-057-9708</t>
  </si>
  <si>
    <t>9238 MAYFAIR LANE</t>
  </si>
  <si>
    <t>BP-22-02513</t>
  </si>
  <si>
    <t>Lopez Residence</t>
  </si>
  <si>
    <t>Install Patio and Sidewalk</t>
  </si>
  <si>
    <t>27-13-202-041-0000-013-3988</t>
  </si>
  <si>
    <t>15304 HEATHER COURT</t>
  </si>
  <si>
    <t>BP-22-02433</t>
  </si>
  <si>
    <t>Plumbing Permit Residential</t>
  </si>
  <si>
    <t>Kowalczyk Residence</t>
  </si>
  <si>
    <t>Replacement of Bathroom Faucet Fixture and Shower Fixture</t>
  </si>
  <si>
    <t>27-26-113-001-0000-027-8893</t>
  </si>
  <si>
    <t>17001 ROBINHOOD DRIVE</t>
  </si>
  <si>
    <t>BP-22-02606</t>
  </si>
  <si>
    <t>Mines Residence</t>
  </si>
  <si>
    <t>Changing Tub to Shower</t>
  </si>
  <si>
    <t>27-02-407-023-0000-093-6636</t>
  </si>
  <si>
    <t>13971 STONEHENGE DRIVE</t>
  </si>
  <si>
    <t>BP-22-02453</t>
  </si>
  <si>
    <t>Plumbing/Drain Tile No Connections</t>
  </si>
  <si>
    <t>Abousweilem Residence</t>
  </si>
  <si>
    <t>Interior drain tile connecting to an existing sump pump.</t>
  </si>
  <si>
    <t>27-14-202-007-0000-029-5567</t>
  </si>
  <si>
    <t>15139 ST. ANDREWS COURT</t>
  </si>
  <si>
    <t>BP-22-02451</t>
  </si>
  <si>
    <t>Kozeluh Residence</t>
  </si>
  <si>
    <t>Installation of drain tile no connections.</t>
  </si>
  <si>
    <t>27-10-212-020-0000-026-4616</t>
  </si>
  <si>
    <t>8908 147TH STREET</t>
  </si>
  <si>
    <t>BP-22-02648</t>
  </si>
  <si>
    <t>Residential Minor Work</t>
  </si>
  <si>
    <t>M/I Homes Sales Offices</t>
  </si>
  <si>
    <t>Place Sales Office in Garages of Block 2</t>
  </si>
  <si>
    <t>27-03-301-033-0000-999-171660</t>
  </si>
  <si>
    <t>9240 143RD STREET</t>
  </si>
  <si>
    <t>BP-22-01325</t>
  </si>
  <si>
    <t>Residential Outdoor Kitchen</t>
  </si>
  <si>
    <t>Alsabaa Residence</t>
  </si>
  <si>
    <t>Installation of Outdoor Kitchen with Gazebo</t>
  </si>
  <si>
    <t>27-15-416-009-0000-032-9669</t>
  </si>
  <si>
    <t>15581 KEMPER DRIVE</t>
  </si>
  <si>
    <t>BP-22-02323</t>
  </si>
  <si>
    <t>Retaining Wall 3 Ft and Under</t>
  </si>
  <si>
    <t>Garcia Residence</t>
  </si>
  <si>
    <t>Remove and Replacement of Patio and Retaining Wall (16")</t>
  </si>
  <si>
    <t>27-15-404-015-0000-057-9738</t>
  </si>
  <si>
    <t>9141 SUNRISE LANE</t>
  </si>
  <si>
    <t>BP-22-02774</t>
  </si>
  <si>
    <t>Roof</t>
  </si>
  <si>
    <t>Zatar Residence</t>
  </si>
  <si>
    <t>27-14-105-053-0000-085-8243</t>
  </si>
  <si>
    <t>15315 TEE BROOK DRIVE</t>
  </si>
  <si>
    <t>BP-22-02812</t>
  </si>
  <si>
    <t>Trust of Mary Restaino</t>
  </si>
  <si>
    <t>Full tear off and re-roof.</t>
  </si>
  <si>
    <t>27-18-206-002-0000-083-28</t>
  </si>
  <si>
    <t>11234 SPRING CREEK LANE</t>
  </si>
  <si>
    <t>BP-22-02772</t>
  </si>
  <si>
    <t>Carey Residence</t>
  </si>
  <si>
    <t>27-02-413-002-0000-038-6844</t>
  </si>
  <si>
    <t>8020 STONEWALL DRIVE</t>
  </si>
  <si>
    <t>BP-22-02701</t>
  </si>
  <si>
    <t>Sarmiento Residence</t>
  </si>
  <si>
    <t>Tear off and re-roof. Replace 20 LF of gutter and down spout. Install soffit and fascia.</t>
  </si>
  <si>
    <t>27-32-407-013-0000-025-32380</t>
  </si>
  <si>
    <t>10801 VOSS DRIVE</t>
  </si>
  <si>
    <t>BP-22-02601</t>
  </si>
  <si>
    <t>Shroba Residence</t>
  </si>
  <si>
    <t>27-18-104-032-0000-002-54190</t>
  </si>
  <si>
    <t>15250 TIMBER RIDGE COURT</t>
  </si>
  <si>
    <t>BP-22-02826</t>
  </si>
  <si>
    <t>O'Connell Residence</t>
  </si>
  <si>
    <t>Full tear off and re-roof, new gutters.</t>
  </si>
  <si>
    <t>27-03-216-023-0000-128-2717</t>
  </si>
  <si>
    <t>13814 TIMBER TRAILS ROAD</t>
  </si>
  <si>
    <t>BP-22-02778</t>
  </si>
  <si>
    <t>Hart Residence</t>
  </si>
  <si>
    <t>27-15-205-006-0000-057-6101</t>
  </si>
  <si>
    <t>15339 WEXFORD LANE</t>
  </si>
  <si>
    <t>BP-22-02807</t>
  </si>
  <si>
    <t>Padilla Residence</t>
  </si>
  <si>
    <t>27-10-212-019-0000-026-4615</t>
  </si>
  <si>
    <t>8914 147TH STREET</t>
  </si>
  <si>
    <t>BP-22-02689</t>
  </si>
  <si>
    <t>Michalczewski Residence</t>
  </si>
  <si>
    <t>27-14-206-023-0000-029-5805</t>
  </si>
  <si>
    <t>8242 WHEELER DRIVE</t>
  </si>
  <si>
    <t>BP-22-02575</t>
  </si>
  <si>
    <t>Hermanek Residence</t>
  </si>
  <si>
    <t>Tear off and re-roof garage. Replace garage gutters and downspouts.</t>
  </si>
  <si>
    <t>27-10-203-027-0000-026-4578</t>
  </si>
  <si>
    <t>9141 145TH STREET</t>
  </si>
  <si>
    <t>BP-22-02608</t>
  </si>
  <si>
    <t>Olmstead Residence</t>
  </si>
  <si>
    <t>27-18-205-001-0000-083-9569</t>
  </si>
  <si>
    <t>15232 WILLOW CREEK LANE</t>
  </si>
  <si>
    <t>BP-22-02670</t>
  </si>
  <si>
    <t>Redman Residence - Garage Only</t>
  </si>
  <si>
    <t>tear off, re-roof garage only</t>
  </si>
  <si>
    <t>27-11-206-008-0000-093-11922</t>
  </si>
  <si>
    <t>8400 143RD STREET</t>
  </si>
  <si>
    <t>BP-22-02616</t>
  </si>
  <si>
    <t>Changas Residence</t>
  </si>
  <si>
    <t>Full Tear off and re-roof.</t>
  </si>
  <si>
    <t>27-11-101-010-0000-049-4981</t>
  </si>
  <si>
    <t>8544 143RD PLACE</t>
  </si>
  <si>
    <t>BP-22-02641</t>
  </si>
  <si>
    <t>Adwan Residence</t>
  </si>
  <si>
    <t>Remove and replace existing roof, gutters, soffits and fascia.</t>
  </si>
  <si>
    <t>27-02-116-027-0000-000-10181</t>
  </si>
  <si>
    <t>8501 135TH STREET</t>
  </si>
  <si>
    <t>BP-22-02775</t>
  </si>
  <si>
    <t>Papadopoulos Residence</t>
  </si>
  <si>
    <t>27-03-101-013-0000-054-60420</t>
  </si>
  <si>
    <t>9441 135TH STREET</t>
  </si>
  <si>
    <t>BP-22-02802</t>
  </si>
  <si>
    <t>Hadid Residence</t>
  </si>
  <si>
    <t>23-34-305-020-0000-200-107690</t>
  </si>
  <si>
    <t>13348 LAHINCH DRIVE</t>
  </si>
  <si>
    <t>BP-22-02765</t>
  </si>
  <si>
    <t>Voorn Residence</t>
  </si>
  <si>
    <t>27-02-317-006-0000-97620</t>
  </si>
  <si>
    <t>14220 87TH AVENUE</t>
  </si>
  <si>
    <t>BP-22-02690</t>
  </si>
  <si>
    <t>Martiniak Residence - VOID PERMIT WRONG ADDRESS GIVEN, NOT OP.</t>
  </si>
  <si>
    <t>27-03-224-008-0000-037-104250</t>
  </si>
  <si>
    <t>13542 CAREFREE AVENUE</t>
  </si>
  <si>
    <t>BP-22-02739</t>
  </si>
  <si>
    <t>S &amp; P Management</t>
  </si>
  <si>
    <t>Complete Roof Tear-off and Replacement</t>
  </si>
  <si>
    <t>27-10-423-005-0000-033-9903</t>
  </si>
  <si>
    <t>9107 CARLISLE LANE</t>
  </si>
  <si>
    <t>BP-22-02637</t>
  </si>
  <si>
    <t>Killalea Residence</t>
  </si>
  <si>
    <t>27-15-418-026-0000-032-12902</t>
  </si>
  <si>
    <t>8859 CARNOUSTIE DRIVE</t>
  </si>
  <si>
    <t>BP-22-02617</t>
  </si>
  <si>
    <t>Baruch Residence</t>
  </si>
  <si>
    <t>27-29-303-007-0000-153-70440</t>
  </si>
  <si>
    <t>17412 DEER CREEK DRIVE</t>
  </si>
  <si>
    <t>BP-22-02583</t>
  </si>
  <si>
    <t>Massura Residence</t>
  </si>
  <si>
    <t>Full tear-off and re roof.</t>
  </si>
  <si>
    <t>27-09-403-014-0000-010-2776</t>
  </si>
  <si>
    <t>14920 EL CAMENO RE'AL</t>
  </si>
  <si>
    <t>BP-22-02631</t>
  </si>
  <si>
    <t>Szabla Residence</t>
  </si>
  <si>
    <t>27-30-308-004-0000-007-900</t>
  </si>
  <si>
    <t>11626 BROOKWOOD DRIVE</t>
  </si>
  <si>
    <t>BP-22-02753</t>
  </si>
  <si>
    <t>Parzynski Residence</t>
  </si>
  <si>
    <t>Full tear off and re-roof. Small fascia and siding repair(s). Replace one (1) elbow on upper front gutter.</t>
  </si>
  <si>
    <t>27-14-105-034-0000-085-8301</t>
  </si>
  <si>
    <t>15430 CAMELIA LANE</t>
  </si>
  <si>
    <t>BP-22-02564</t>
  </si>
  <si>
    <t>Sraga Residence</t>
  </si>
  <si>
    <t>tear off and reroof and replace skylight</t>
  </si>
  <si>
    <t>27-01-303-002-0000-038-177</t>
  </si>
  <si>
    <t>13952 APACHE LANE</t>
  </si>
  <si>
    <t>BP-22-02801</t>
  </si>
  <si>
    <t>Jones Residence</t>
  </si>
  <si>
    <t>27-18-105-011-0000-002-14432</t>
  </si>
  <si>
    <t>11800 ARBOR DRIVE</t>
  </si>
  <si>
    <t>BP-22-02602</t>
  </si>
  <si>
    <t>Voves Residence</t>
  </si>
  <si>
    <t>Tear off and re-roof; install new gutters.</t>
  </si>
  <si>
    <t>27-14-211-008-0000-029-5659</t>
  </si>
  <si>
    <t>8132 BOB-O-LINK ROAD</t>
  </si>
  <si>
    <t>BP-22-02725</t>
  </si>
  <si>
    <t>Post Residence</t>
  </si>
  <si>
    <t>27-11-205-027-0000-093-13511</t>
  </si>
  <si>
    <t>8239 HIGHGATE COURT</t>
  </si>
  <si>
    <t>BP-22-02572</t>
  </si>
  <si>
    <t>Bauer Residence</t>
  </si>
  <si>
    <t>27-10-108-020-0000-026-1125</t>
  </si>
  <si>
    <t>9248 FAIRWAY DRIVE</t>
  </si>
  <si>
    <t>BP-22-02795</t>
  </si>
  <si>
    <t>Ralyrish Residence</t>
  </si>
  <si>
    <t>27-10-211-002-0000-026-4665</t>
  </si>
  <si>
    <t>8807 GOLFVIEW DRIVE</t>
  </si>
  <si>
    <t>BP-22-02721</t>
  </si>
  <si>
    <t>Bovino Residence</t>
  </si>
  <si>
    <t>27-08-211-014-0000-023-3223</t>
  </si>
  <si>
    <t>14513 GOLF ROAD</t>
  </si>
  <si>
    <t>BP-22-02809</t>
  </si>
  <si>
    <t>Nelson Residence</t>
  </si>
  <si>
    <t>Tear off and re-roof; install gutters.</t>
  </si>
  <si>
    <t>27-11-114-017-0000-019-4993</t>
  </si>
  <si>
    <t>8418 GOLFVIEW DRIVE</t>
  </si>
  <si>
    <t>BP-22-02763</t>
  </si>
  <si>
    <t>Deer Point Real Estate LLC (Home Office)</t>
  </si>
  <si>
    <t>27-15-414-008-0000-064-9633</t>
  </si>
  <si>
    <t>15560 FRANCES LANE</t>
  </si>
  <si>
    <t>BP-22-02554</t>
  </si>
  <si>
    <t>Tear off and re-roof; replace 2 skylights.</t>
  </si>
  <si>
    <t>27-14-306-005-0000-029-3504</t>
  </si>
  <si>
    <t>8431 KNOLLWOOD LANE</t>
  </si>
  <si>
    <t>BP-22-02681</t>
  </si>
  <si>
    <t>Petruska Residence</t>
  </si>
  <si>
    <t>27-09-307-029-0000-056-7370</t>
  </si>
  <si>
    <t>10150 HYACINTH DRIVE</t>
  </si>
  <si>
    <t>BP-22-02676</t>
  </si>
  <si>
    <t>Fieldman Residence</t>
  </si>
  <si>
    <t>27-03-201-010-0000-128-2619</t>
  </si>
  <si>
    <t>13647 LINCOLNSHIRE DRIVE</t>
  </si>
  <si>
    <t>BP-22-02539</t>
  </si>
  <si>
    <t>Nega Residence</t>
  </si>
  <si>
    <t>27-22-305-013-0000-112-21770</t>
  </si>
  <si>
    <t>16561 SETON PLACE</t>
  </si>
  <si>
    <t>BP-22-02611</t>
  </si>
  <si>
    <t>Gil Residence</t>
  </si>
  <si>
    <t>tear off and reroof and replace gutters</t>
  </si>
  <si>
    <t>27-15-104-006-0000-057-2480</t>
  </si>
  <si>
    <t>15421 REGENT DRIVE</t>
  </si>
  <si>
    <t>BP-22-02570</t>
  </si>
  <si>
    <t>Capps Residence</t>
  </si>
  <si>
    <t>27-09-121-008-0000-052-14221</t>
  </si>
  <si>
    <t>14600 RIDGE AVENUE</t>
  </si>
  <si>
    <t>BP-22-02645</t>
  </si>
  <si>
    <t>Stanko Residence</t>
  </si>
  <si>
    <t>23-34-405-023-0000-055-648</t>
  </si>
  <si>
    <t>8841 PRESTWICK LANE</t>
  </si>
  <si>
    <t>BP-22-02563</t>
  </si>
  <si>
    <t>Luth Residence</t>
  </si>
  <si>
    <t>tear off and reroof on rear elevation only</t>
  </si>
  <si>
    <t>27-08-205-025-0000-023-3150</t>
  </si>
  <si>
    <t>14436 MORNINGSIDE ROAD</t>
  </si>
  <si>
    <t>BP-22-02696</t>
  </si>
  <si>
    <t>Sherman Residence</t>
  </si>
  <si>
    <t>27-13-303-003-0000-013-2938</t>
  </si>
  <si>
    <t>7736 NARCISSUS LANE</t>
  </si>
  <si>
    <t>BP-22-02592</t>
  </si>
  <si>
    <t>O'Neill Residence</t>
  </si>
  <si>
    <t>Replace two (2) skylights, same sizes, no change to existing structures.
Install new gutter hangers on garage and seal gutter cap.</t>
  </si>
  <si>
    <t>23-34-408-007-0000-097-29480</t>
  </si>
  <si>
    <t>8912 PALOS SPRINGS DRIVE</t>
  </si>
  <si>
    <t>BP-22-02653</t>
  </si>
  <si>
    <t>Sewer Repair</t>
  </si>
  <si>
    <t>Murray Residence</t>
  </si>
  <si>
    <t>Emergency sewer repair.</t>
  </si>
  <si>
    <t>27-29-305-012-0000-153-71850</t>
  </si>
  <si>
    <t>17321 ANTLER DRIVE</t>
  </si>
  <si>
    <t>BP-22-02825</t>
  </si>
  <si>
    <t>BP-22-02768</t>
  </si>
  <si>
    <t>SP Management</t>
  </si>
  <si>
    <t>emergency sewer repair on bathroom floor</t>
  </si>
  <si>
    <t>27-03-400-051-1002-017-9975</t>
  </si>
  <si>
    <t>8842 140TH STREET 1B</t>
  </si>
  <si>
    <t>BP-22-02413</t>
  </si>
  <si>
    <t>Sheds</t>
  </si>
  <si>
    <t>Potajac Residence</t>
  </si>
  <si>
    <t>Build Shed on Concrete Blocks</t>
  </si>
  <si>
    <t>27-15-403-010-0000-057-12961</t>
  </si>
  <si>
    <t>9200 SUNRISE LANE</t>
  </si>
  <si>
    <t>BP-22-02663</t>
  </si>
  <si>
    <t>Diamond Residence</t>
  </si>
  <si>
    <t>Installation of Pre-Fab Shed</t>
  </si>
  <si>
    <t>27-02-109-021-0000-092-7823</t>
  </si>
  <si>
    <t>8509 HEMLOCK STREET</t>
  </si>
  <si>
    <t>BP-22-02662</t>
  </si>
  <si>
    <t>Hammad Residence</t>
  </si>
  <si>
    <t>Install Pre-Fab Shed</t>
  </si>
  <si>
    <t>27-13-309-007-0000-031-34950</t>
  </si>
  <si>
    <t>15600 INNSBROOK DRIVE</t>
  </si>
  <si>
    <t>BP-22-02744</t>
  </si>
  <si>
    <t>Siding, Gutters and Fascia</t>
  </si>
  <si>
    <t>Brook Hill Townhome Association</t>
  </si>
  <si>
    <t>Replacement of Siding, Soffit, Fascia  and Gutters</t>
  </si>
  <si>
    <t>27-30-415-034-0000-007-14625</t>
  </si>
  <si>
    <t>11426 LAKEBROOK COURT</t>
  </si>
  <si>
    <t>BP-22-02726</t>
  </si>
  <si>
    <t>Santor Residence</t>
  </si>
  <si>
    <t>Remove existing gutters and install Leafguard gutter system.</t>
  </si>
  <si>
    <t>27-15-205-021-0000-057-6049</t>
  </si>
  <si>
    <t>15424 LANCASTER LANE</t>
  </si>
  <si>
    <t>BP-22-02776</t>
  </si>
  <si>
    <t>Siwa Residence</t>
  </si>
  <si>
    <t>Remove and replace fascia, soffit and gutters.</t>
  </si>
  <si>
    <t>27-31-401-010-0000-156-71420</t>
  </si>
  <si>
    <t>11342 RIVER BEND ROAD</t>
  </si>
  <si>
    <t>BP-22-02698</t>
  </si>
  <si>
    <t>Remove aluminum siding, replace with new vinyl siding. repair siding and trim at corners of house and detached garage.</t>
  </si>
  <si>
    <t>BP-22-02573</t>
  </si>
  <si>
    <t>Replace siding on garage.</t>
  </si>
  <si>
    <t>BP-22-02589</t>
  </si>
  <si>
    <t>Rich Residence</t>
  </si>
  <si>
    <t>27-30-309-028-0000-007-946</t>
  </si>
  <si>
    <t>11753 BROOK HILL DRIVE</t>
  </si>
  <si>
    <t>BP-22-02652</t>
  </si>
  <si>
    <t>Uznanski Residence</t>
  </si>
  <si>
    <t>Replace siding, soffit, fascia and gutters. Trim/wrap windows to match.</t>
  </si>
  <si>
    <t>27-10-203-020-0000-026-4444</t>
  </si>
  <si>
    <t>14550 BEECH STREET</t>
  </si>
  <si>
    <t>BP-22-02558</t>
  </si>
  <si>
    <t>Johnson Residence</t>
  </si>
  <si>
    <t>Replace siding on the 2nd floor of home and garage with new, vinyl siding.</t>
  </si>
  <si>
    <t>27-14-305-004-0000-029-3401</t>
  </si>
  <si>
    <t>15631 CHAPEL HILL ROAD</t>
  </si>
  <si>
    <t>BP-22-02623</t>
  </si>
  <si>
    <t>Hasan Residence</t>
  </si>
  <si>
    <t>Remove existing siding. Install LP smartside, fascia and gutters.</t>
  </si>
  <si>
    <t>27-02-400-046-0000-093-6587</t>
  </si>
  <si>
    <t>14211 STREAMSTOWN COURT</t>
  </si>
  <si>
    <t>BP-22-02691</t>
  </si>
  <si>
    <t>Remove and replace siding, gutters, downspouts and soffit/fascia.</t>
  </si>
  <si>
    <t>BP-22-02731</t>
  </si>
  <si>
    <t>Fortier Residence</t>
  </si>
  <si>
    <t>Remove damaged gutter on rear of unit. Install a new seamless aluminum gutter and tie into existing.</t>
  </si>
  <si>
    <t>27-32-400-029-1043-025-14564</t>
  </si>
  <si>
    <t>10557 UTAH COURT</t>
  </si>
  <si>
    <t>BP-22-02615</t>
  </si>
  <si>
    <t>Slade Residence</t>
  </si>
  <si>
    <t>Remove existing siding and replace on entire home.</t>
  </si>
  <si>
    <t>27-29-205-007-0000-090-744</t>
  </si>
  <si>
    <t>10721 VICTORIA PLACE</t>
  </si>
  <si>
    <t>BP-22-02640</t>
  </si>
  <si>
    <t>Remove and replace existing siding.</t>
  </si>
  <si>
    <t>BP-22-02576</t>
  </si>
  <si>
    <t>Replace soffit, fascia and gutters on home.</t>
  </si>
  <si>
    <t>BP-22-02764</t>
  </si>
  <si>
    <t>Pietrasek Residence</t>
  </si>
  <si>
    <t>Remove existing gutter system and install new Leafguard system.</t>
  </si>
  <si>
    <t>27-08-100-052-0000-000-115110</t>
  </si>
  <si>
    <t>14600 108TH AVENUE</t>
  </si>
  <si>
    <t>BP-22-02805</t>
  </si>
  <si>
    <t>Eickstaedt Residence</t>
  </si>
  <si>
    <t>Replace siding.</t>
  </si>
  <si>
    <t>27-02-301-018-0000-091-364</t>
  </si>
  <si>
    <t>14050 84TH AVENUE</t>
  </si>
  <si>
    <t>BP-22-02680</t>
  </si>
  <si>
    <t>Remove and replace existing siding. Replace gutters and downspouts.</t>
  </si>
  <si>
    <t>BP-22-02321</t>
  </si>
  <si>
    <t>Swimming Pool, Above Ground</t>
  </si>
  <si>
    <t>Zayed Residence</t>
  </si>
  <si>
    <t>Installation of Above Ground Pool</t>
  </si>
  <si>
    <t>27-10-405-003-0000-080-13568</t>
  </si>
  <si>
    <t>8810 MAGNOLIA COURT</t>
  </si>
  <si>
    <t>BP-22-02678</t>
  </si>
  <si>
    <t>Water Heater Residential</t>
  </si>
  <si>
    <t>Baldivino Residence</t>
  </si>
  <si>
    <t>Installation of residential water heater.</t>
  </si>
  <si>
    <t>27-16-404-055-0000-104-28370</t>
  </si>
  <si>
    <t>15804 CENTENNIAL DRIVE</t>
  </si>
  <si>
    <t>BP-22-02651</t>
  </si>
  <si>
    <t>Goebig Residence</t>
  </si>
  <si>
    <t>Emergency Water Heater Replacement</t>
  </si>
  <si>
    <t>27-22-118-035-0000-169-94890</t>
  </si>
  <si>
    <t>9425 PROVIDENCE SQUARE</t>
  </si>
  <si>
    <t>BP-22-02644</t>
  </si>
  <si>
    <t>Werner Residence</t>
  </si>
  <si>
    <t>Residential water heater replacement.</t>
  </si>
  <si>
    <t>27-32-206-001-0000-152-71710</t>
  </si>
  <si>
    <t>10467 SANTA CRUZ LANE</t>
  </si>
  <si>
    <t>BP-22-02650</t>
  </si>
  <si>
    <t>Waterproofing/Dampproofing</t>
  </si>
  <si>
    <t>Ryan Residence</t>
  </si>
  <si>
    <t>Replace 3 window well liners around the foundation wall; repair 1 foundation crack.</t>
  </si>
  <si>
    <t>27-13-303-012-0000-013-2977</t>
  </si>
  <si>
    <t>15558 NARCISSUS LANE</t>
  </si>
  <si>
    <t>BP-22-02688</t>
  </si>
  <si>
    <t>Windows, Doors</t>
  </si>
  <si>
    <t>McGillivray Residence</t>
  </si>
  <si>
    <t>Replace 1 3-window unit in existing openings.</t>
  </si>
  <si>
    <t>27-13-111-068-0000-013-6960</t>
  </si>
  <si>
    <t>15315 NARCISSUS COURT</t>
  </si>
  <si>
    <t>BP-22-02719</t>
  </si>
  <si>
    <t>Gutkowski Residence</t>
  </si>
  <si>
    <t>Replace 5 windows; no size change.</t>
  </si>
  <si>
    <t>27-15-408-009-0000-064-9681</t>
  </si>
  <si>
    <t>15590 PEACHTREE DRIVE</t>
  </si>
  <si>
    <t>BP-22-02686</t>
  </si>
  <si>
    <t>Biesen Residence</t>
  </si>
  <si>
    <t>Replacement of 8 windows; no size change.</t>
  </si>
  <si>
    <t>27-10-203-022-0000-026-4506</t>
  </si>
  <si>
    <t>14533 POPLAR ROAD</t>
  </si>
  <si>
    <t>BP-22-02372</t>
  </si>
  <si>
    <t>Sharkey Residence</t>
  </si>
  <si>
    <t>replace 8 windows</t>
  </si>
  <si>
    <t>27-32-401-012-0000-025-12102</t>
  </si>
  <si>
    <t>10634 MAUE DRIVE</t>
  </si>
  <si>
    <t>BP-22-02639</t>
  </si>
  <si>
    <t>Reynolds Residence</t>
  </si>
  <si>
    <t>Replace one (1) window and one (1) door, like with like. No structural changes.</t>
  </si>
  <si>
    <t>27-13-406-028-0000-013-4153</t>
  </si>
  <si>
    <t>7361 MIMOSA DRIVE</t>
  </si>
  <si>
    <t>BP-22-02626</t>
  </si>
  <si>
    <t>Farhan Residence</t>
  </si>
  <si>
    <t>Replace two (2) windows and a patio door.</t>
  </si>
  <si>
    <t>27-14-414-005-1034-030-27300</t>
  </si>
  <si>
    <t>15712 LAKE HILLS COURT 2S</t>
  </si>
  <si>
    <t>BP-22-02692</t>
  </si>
  <si>
    <t>Gagner Residence</t>
  </si>
  <si>
    <t>Replacement of all windows and front door; no size change.</t>
  </si>
  <si>
    <t>27-03-201-013-0000-128-2623</t>
  </si>
  <si>
    <t>13717 LINCOLNSHIRE DRIVE</t>
  </si>
  <si>
    <t>BP-22-02748</t>
  </si>
  <si>
    <t>McNamara Residence</t>
  </si>
  <si>
    <t>Replace eight (8) windows, like for like.</t>
  </si>
  <si>
    <t>27-30-314-004-0000-096-32700</t>
  </si>
  <si>
    <t>11927 LISSFANNON COURT</t>
  </si>
  <si>
    <t>BP-22-02654</t>
  </si>
  <si>
    <t>Henderson Residence</t>
  </si>
  <si>
    <t>Replace nine (9) existing windows, no modifications.</t>
  </si>
  <si>
    <t>27-01-107-045-0000-038-10076</t>
  </si>
  <si>
    <t>13661 ISHNALA DRIVE</t>
  </si>
  <si>
    <t>BP-22-02800</t>
  </si>
  <si>
    <t>Janozik Residence</t>
  </si>
  <si>
    <t>Remove and replace 1 window; no size change.</t>
  </si>
  <si>
    <t>27-03-101-024-0000-054-60200</t>
  </si>
  <si>
    <t>13660 HOWE DRIVE</t>
  </si>
  <si>
    <t>BP-22-02548</t>
  </si>
  <si>
    <t>Barkowski Residence</t>
  </si>
  <si>
    <t>Replace front door; no size change.</t>
  </si>
  <si>
    <t>27-09-305-014-0000-056-7569</t>
  </si>
  <si>
    <t>10149 HUNTINGTON COURT</t>
  </si>
  <si>
    <t>BP-22-02746</t>
  </si>
  <si>
    <t>Leddin Residence</t>
  </si>
  <si>
    <t>Replace and repair ten (10) broken windows, like for like.</t>
  </si>
  <si>
    <t>27-02-405-001-0000-093-10482</t>
  </si>
  <si>
    <t>14007 CHELSEA DRIVE</t>
  </si>
  <si>
    <t>BP-22-02209</t>
  </si>
  <si>
    <t>Stuber Residence</t>
  </si>
  <si>
    <t>Replacing 3 Windows and 1 Patio Door - No Size Change</t>
  </si>
  <si>
    <t>27-14-309-006-0000-032-3630</t>
  </si>
  <si>
    <t>15500 CHERRY HILLS COURT</t>
  </si>
  <si>
    <t>BP-22-02682</t>
  </si>
  <si>
    <t>Morris Residence</t>
  </si>
  <si>
    <t>Remove and replace twelve (12) windows, like with like. No structural alterations.</t>
  </si>
  <si>
    <t>27-13-202-021-0000-013-4031</t>
  </si>
  <si>
    <t>15350 CATALINA DRIVE</t>
  </si>
  <si>
    <t>BP-22-02527</t>
  </si>
  <si>
    <t>Barr Residence</t>
  </si>
  <si>
    <t>Window replacement; no size change.</t>
  </si>
  <si>
    <t>27-29-214-096-0000-048-47140</t>
  </si>
  <si>
    <t>10428 ELDERBERRY LANE</t>
  </si>
  <si>
    <t>BP-22-02685</t>
  </si>
  <si>
    <t>Abraham Residence</t>
  </si>
  <si>
    <t>Replacement 15 windows; no size change.</t>
  </si>
  <si>
    <t>27-29-409-002-0000-118-44970</t>
  </si>
  <si>
    <t>17251 DEER TRAIL COURT</t>
  </si>
  <si>
    <t>BP-22-02723</t>
  </si>
  <si>
    <t>Orozco Residence</t>
  </si>
  <si>
    <t>Replace 4 windows; no size change.</t>
  </si>
  <si>
    <t>27-31-115-009-0000-096-51560</t>
  </si>
  <si>
    <t>17828 BROOKFIELD CIRCLE</t>
  </si>
  <si>
    <t>BP-22-02242</t>
  </si>
  <si>
    <t>Devitto Residence</t>
  </si>
  <si>
    <t>Replace 18 windows and 1 patio door; no size change.</t>
  </si>
  <si>
    <t>27-02-413-019-0000-038-60620</t>
  </si>
  <si>
    <t>14019 BINFORD DRIVE</t>
  </si>
  <si>
    <t>BP-22-02780</t>
  </si>
  <si>
    <t>Kribs Residence</t>
  </si>
  <si>
    <t>27-29-210-002-0000-048-752</t>
  </si>
  <si>
    <t>16952 BLUE HERON DRIVE</t>
  </si>
  <si>
    <t>BP-22-02793</t>
  </si>
  <si>
    <t>Nolan Residence</t>
  </si>
  <si>
    <t>Remove and replace nine (9) casement windows, like with like.</t>
  </si>
  <si>
    <t>27-30-414-054-0000-007-8590</t>
  </si>
  <si>
    <t>11309 BROOK CROSSING COURT</t>
  </si>
  <si>
    <t>BP-22-02464</t>
  </si>
  <si>
    <t>Hacker Residence</t>
  </si>
  <si>
    <t>Replace seven (7) windows, no modifications to size.</t>
  </si>
  <si>
    <t>27-14-410-051-0000-029-5248</t>
  </si>
  <si>
    <t>8137 BAYHILL COURT</t>
  </si>
  <si>
    <t>BP-22-02771</t>
  </si>
  <si>
    <t>Chausee Residence</t>
  </si>
  <si>
    <t>Window replacement, like with like.</t>
  </si>
  <si>
    <t>27-30-303-013-0000-007-889</t>
  </si>
  <si>
    <t>17178 HIGHWOOD DRIVE</t>
  </si>
  <si>
    <t>BP-22-02727</t>
  </si>
  <si>
    <t>Seery Residence</t>
  </si>
  <si>
    <t>27-30-406-023-0000-007-1440</t>
  </si>
  <si>
    <t>17501 HIGHWOOD DRIVE</t>
  </si>
  <si>
    <t>BP-22-02742</t>
  </si>
  <si>
    <t>Elhage Residence</t>
  </si>
  <si>
    <t>Remove and replace 13 windows; no size change.</t>
  </si>
  <si>
    <t>27-21-203-061-0000-135-66820</t>
  </si>
  <si>
    <t>9743 HILLCREST CIRCLE</t>
  </si>
  <si>
    <t>BP-22-02694</t>
  </si>
  <si>
    <t>Korpics Residence</t>
  </si>
  <si>
    <t>Replace front and side doors; replace window above front door; no size change.</t>
  </si>
  <si>
    <t>27-01-305-017-0000-038-60770</t>
  </si>
  <si>
    <t>14155 HEMPSTEAD DRIVE</t>
  </si>
  <si>
    <t>BP-22-02733</t>
  </si>
  <si>
    <t>Otto Residence</t>
  </si>
  <si>
    <t>Replace windows; no size change.</t>
  </si>
  <si>
    <t>27-06-407-023-0000-021-10665</t>
  </si>
  <si>
    <t>14130 GREEN VALLEY DRIVE</t>
  </si>
  <si>
    <t>BP-22-02104</t>
  </si>
  <si>
    <t>Kloos Residence</t>
  </si>
  <si>
    <t>Replace 1 window and 3 patio doors; no size change.</t>
  </si>
  <si>
    <t>27-10-400-042-1053-082-10186</t>
  </si>
  <si>
    <t>9161 FAIRMONT COURT METER</t>
  </si>
  <si>
    <t>BP-22-02571</t>
  </si>
  <si>
    <t>Gentile Residence</t>
  </si>
  <si>
    <t>Replace 1 patio door; no size change.</t>
  </si>
  <si>
    <t>27-14-412-013-1021-030-5139</t>
  </si>
  <si>
    <t>15715 FOXBEND COURT 1N</t>
  </si>
  <si>
    <t>BP-22-02566</t>
  </si>
  <si>
    <t>Mneizel Residence</t>
  </si>
  <si>
    <t>replace two (2) windows in existing openings, no size changes.</t>
  </si>
  <si>
    <t>27-15-403-028-0000-064-9692</t>
  </si>
  <si>
    <t>9021 FRANCES LANE</t>
  </si>
  <si>
    <t>BP-22-02379</t>
  </si>
  <si>
    <t>Garth Residence</t>
  </si>
  <si>
    <t>replace 1 window</t>
  </si>
  <si>
    <t>27-13-401-036-1009-018-4328</t>
  </si>
  <si>
    <t>15651 GARDENVIEW COURT 3C</t>
  </si>
  <si>
    <t>BP-22-02010</t>
  </si>
  <si>
    <t>Neary Residence</t>
  </si>
  <si>
    <t>Replacing windows; no size change.</t>
  </si>
  <si>
    <t>27-08-210-003-0000-023-3249</t>
  </si>
  <si>
    <t>10682 GOLF ROAD</t>
  </si>
  <si>
    <t>BP-22-02633</t>
  </si>
  <si>
    <t>Replace all windows and three (3) doors, not front entry door..</t>
  </si>
  <si>
    <t>BP-22-02779</t>
  </si>
  <si>
    <t>Medler Residence</t>
  </si>
  <si>
    <t>Remove and replace one (1) sliding glass door, same size like with like, no structural changes.</t>
  </si>
  <si>
    <t>27-14-401-021-1058-030-12704</t>
  </si>
  <si>
    <t>15712 SUNSET RIDGE COURT 2S</t>
  </si>
  <si>
    <t>BP-22-02720</t>
  </si>
  <si>
    <t>Burk Residence</t>
  </si>
  <si>
    <t>27-03-306-017-1023-035-1555</t>
  </si>
  <si>
    <t>9240 VIRGINIA COURT</t>
  </si>
  <si>
    <t>BP-22-02777</t>
  </si>
  <si>
    <t>Crettol Residence</t>
  </si>
  <si>
    <t>19 windows - no changes - Ufactor .25</t>
  </si>
  <si>
    <t>27-15-212-003-0000-060-13127</t>
  </si>
  <si>
    <t>8908 THISTLEWOOD LANE</t>
  </si>
  <si>
    <t>BP-22-02457</t>
  </si>
  <si>
    <t>Abuhasna Residence</t>
  </si>
  <si>
    <t>Replacing one (1) window at kitchen, no modifications, like with like.</t>
  </si>
  <si>
    <t>27-15-303-011-0000-057-9718</t>
  </si>
  <si>
    <t>9227 WHEELER DRIVE</t>
  </si>
  <si>
    <t>BP-22-02818</t>
  </si>
  <si>
    <t>Lampasona Residence</t>
  </si>
  <si>
    <t>Replace basement door; no size change.</t>
  </si>
  <si>
    <t>27-31-116-014-0000-142-62390</t>
  </si>
  <si>
    <t>11622 WHISPERING HILL DRIVE</t>
  </si>
  <si>
    <t>BP-22-02782</t>
  </si>
  <si>
    <t>Kelly Residence</t>
  </si>
  <si>
    <t>Replace 6 windows; no size change.</t>
  </si>
  <si>
    <t>27-15-301-028-1004-057-3714</t>
  </si>
  <si>
    <t>9221 WHITEHALL LANE</t>
  </si>
  <si>
    <t>BP-22-02658</t>
  </si>
  <si>
    <t>Nugarus Residence</t>
  </si>
  <si>
    <t>remove and replace 8 windows</t>
  </si>
  <si>
    <t>27-09-310-030-0000-056-7361</t>
  </si>
  <si>
    <t>10222 151ST STREET</t>
  </si>
  <si>
    <t>BP-22-02773</t>
  </si>
  <si>
    <t>Vrlec Residence</t>
  </si>
  <si>
    <t>Remove and replace sliding door in Kitchen and five (5) casement windows. Like for like, no structural changes.</t>
  </si>
  <si>
    <t>27-13-308-005-0000-088-3079</t>
  </si>
  <si>
    <t>7723 157TH PLACE</t>
  </si>
  <si>
    <t>BP-22-02743</t>
  </si>
  <si>
    <t>Pyle Residence</t>
  </si>
  <si>
    <t>Replace 15 windows; no size change.</t>
  </si>
  <si>
    <t>27-10-404-001-0000-026-10537</t>
  </si>
  <si>
    <t>8919 147TH STREET</t>
  </si>
  <si>
    <t>BP-22-02671</t>
  </si>
  <si>
    <t>Bolz Residence</t>
  </si>
  <si>
    <t>Replace 4 windows and 1 patio door; no size change.</t>
  </si>
  <si>
    <t>27-15-208-004-0000-057-6090</t>
  </si>
  <si>
    <t>15407 YORKSHIRE LANE</t>
  </si>
  <si>
    <t>BP-22-02121</t>
  </si>
  <si>
    <t>Kuba Residence</t>
  </si>
  <si>
    <t>Replacement of 15 Windows and 2 Patio Doors - NO SIZE CHANGE</t>
  </si>
  <si>
    <t>27-30-402-007-0000-007-1474</t>
  </si>
  <si>
    <t>17154 WINDING CREEK DRIVE</t>
  </si>
  <si>
    <t>BP-22-02684</t>
  </si>
  <si>
    <t>Musleh Residence</t>
  </si>
  <si>
    <t>Remove and replace seven (7) windows. Like with like, no structural changes.</t>
  </si>
  <si>
    <t>27-02-317-011-0000-93490</t>
  </si>
  <si>
    <t>14201 87TH PLACE</t>
  </si>
  <si>
    <t>BP-22-02530</t>
  </si>
  <si>
    <t>Sarros Residence</t>
  </si>
  <si>
    <t>Replace 14 windows and 1 patio door; no size change.</t>
  </si>
  <si>
    <t>27-06-312-022-0000-047-92450</t>
  </si>
  <si>
    <t>11707 BURNLEY DRIVE</t>
  </si>
  <si>
    <t>BP-22-02621</t>
  </si>
  <si>
    <t>Gonzales Residence</t>
  </si>
  <si>
    <t>Remove and replace fifteen (15) windows, like with like, no structural changes.</t>
  </si>
  <si>
    <t>23-34-306-001-0000-200-106670</t>
  </si>
  <si>
    <t>9451 DUNMURRY DRIVE</t>
  </si>
  <si>
    <t>BP-22-02781</t>
  </si>
  <si>
    <t>Replace 7 windows; no size change.</t>
  </si>
  <si>
    <t>27-14-402-024-1029-030-133190</t>
  </si>
  <si>
    <t>15715 BRASSIE COURT 1N</t>
  </si>
  <si>
    <t>BP-22-02604</t>
  </si>
  <si>
    <t>Bell Residence</t>
  </si>
  <si>
    <t>Installation of patio door; no size change.</t>
  </si>
  <si>
    <t>27-03-400-054-1035-000-128990</t>
  </si>
  <si>
    <t>9008 140TH STREET 3C</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</si>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</sst>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0" fontId="0" fillId="0" borderId="0" xfId="0" applyAlignment="1">
      <alignment horizontal="left" wrapText="1"/>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42" fontId="0" fillId="0" borderId="1" xfId="1" applyNumberFormat="1" applyFont="1" applyBorder="1" applyAlignment="1">
      <alignment horizontal="center"/>
    </xf>
    <xf numFmtId="0" fontId="0" fillId="0" borderId="1" xfId="0" applyBorder="1" applyAlignment="1">
      <alignment horizontal="center"/>
    </xf>
    <xf numFmtId="0" fontId="0" fillId="0" borderId="6" xfId="0" applyBorder="1" applyAlignment="1">
      <alignment horizontal="left"/>
    </xf>
    <xf numFmtId="164" fontId="0" fillId="0" borderId="6" xfId="0" applyNumberFormat="1" applyBorder="1" applyAlignment="1">
      <alignment horizontal="left"/>
    </xf>
    <xf numFmtId="42" fontId="0" fillId="0" borderId="6" xfId="1" applyNumberFormat="1" applyFont="1" applyBorder="1" applyAlignment="1">
      <alignment horizontal="center"/>
    </xf>
    <xf numFmtId="0" fontId="0" fillId="0" borderId="6" xfId="0" applyBorder="1" applyAlignment="1">
      <alignment horizontal="center"/>
    </xf>
    <xf numFmtId="164" fontId="4" fillId="3" borderId="7" xfId="0" applyNumberFormat="1" applyFont="1" applyFill="1" applyBorder="1" applyAlignment="1">
      <alignment horizontal="center"/>
    </xf>
    <xf numFmtId="164" fontId="4" fillId="3" borderId="8" xfId="0" applyNumberFormat="1" applyFont="1" applyFill="1" applyBorder="1" applyAlignment="1">
      <alignment horizontal="center"/>
    </xf>
    <xf numFmtId="165" fontId="4" fillId="3" borderId="9" xfId="1" applyNumberFormat="1" applyFont="1" applyFill="1" applyBorder="1" applyAlignment="1">
      <alignment horizontal="center"/>
    </xf>
    <xf numFmtId="1" fontId="4" fillId="3" borderId="10" xfId="1" applyNumberFormat="1" applyFont="1" applyFill="1" applyBorder="1" applyAlignment="1">
      <alignment horizontal="center"/>
    </xf>
    <xf numFmtId="0" fontId="0" fillId="0" borderId="1" xfId="0" applyBorder="1" applyAlignment="1">
      <alignment horizontal="left" wrapText="1"/>
    </xf>
    <xf numFmtId="165" fontId="0" fillId="0" borderId="1" xfId="1" applyNumberFormat="1" applyFont="1" applyBorder="1" applyAlignment="1">
      <alignment horizontal="center"/>
    </xf>
    <xf numFmtId="1" fontId="0" fillId="0" borderId="1" xfId="0" applyNumberFormat="1" applyBorder="1" applyAlignment="1">
      <alignment horizontal="center"/>
    </xf>
    <xf numFmtId="165" fontId="0" fillId="0" borderId="6" xfId="1" applyNumberFormat="1" applyFont="1" applyBorder="1" applyAlignment="1">
      <alignment horizontal="center"/>
    </xf>
    <xf numFmtId="1" fontId="0" fillId="0" borderId="6"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left" wrapText="1"/>
    </xf>
    <xf numFmtId="0" fontId="4" fillId="3" borderId="11" xfId="0" applyFont="1" applyFill="1" applyBorder="1" applyAlignment="1">
      <alignment horizontal="center"/>
    </xf>
    <xf numFmtId="0" fontId="4" fillId="3" borderId="9" xfId="0" applyFont="1" applyFill="1" applyBorder="1" applyAlignment="1">
      <alignment horizontal="center"/>
    </xf>
    <xf numFmtId="37" fontId="4" fillId="3" borderId="9" xfId="1" applyNumberFormat="1" applyFont="1" applyFill="1" applyBorder="1" applyAlignment="1">
      <alignment horizontal="right"/>
    </xf>
    <xf numFmtId="0" fontId="4" fillId="0" borderId="0"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37" fontId="4" fillId="3" borderId="10"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164" fontId="0" fillId="0" borderId="0" xfId="0" applyNumberFormat="1" applyAlignment="1">
      <alignment horizontal="left"/>
    </xf>
    <xf numFmtId="42" fontId="0" fillId="0" borderId="0" xfId="1" applyNumberFormat="1" applyFont="1" applyAlignment="1">
      <alignment horizontal="center"/>
    </xf>
    <xf numFmtId="0" fontId="0" fillId="0" borderId="0" xfId="0" applyBorder="1"/>
    <xf numFmtId="0" fontId="0" fillId="0" borderId="12" xfId="0" applyBorder="1"/>
    <xf numFmtId="0" fontId="0" fillId="0" borderId="13" xfId="0" applyBorder="1"/>
    <xf numFmtId="0" fontId="0" fillId="0" borderId="1" xfId="0" applyBorder="1"/>
    <xf numFmtId="0" fontId="0" fillId="0" borderId="1" xfId="0" applyFont="1" applyFill="1" applyBorder="1" applyAlignment="1">
      <alignment horizontal="left"/>
    </xf>
    <xf numFmtId="164" fontId="0" fillId="0" borderId="1" xfId="0" applyNumberFormat="1" applyFill="1" applyBorder="1" applyAlignment="1">
      <alignment horizontal="left"/>
    </xf>
    <xf numFmtId="165" fontId="1" fillId="0" borderId="1" xfId="1" applyNumberFormat="1" applyFont="1" applyFill="1" applyBorder="1" applyAlignment="1">
      <alignment horizontal="center"/>
    </xf>
    <xf numFmtId="1" fontId="0" fillId="0" borderId="1" xfId="0" applyNumberFormat="1" applyFont="1" applyFill="1" applyBorder="1" applyAlignment="1">
      <alignment horizontal="center"/>
    </xf>
    <xf numFmtId="37" fontId="4" fillId="3" borderId="5" xfId="1" applyNumberFormat="1" applyFont="1" applyFill="1" applyBorder="1" applyAlignment="1">
      <alignment horizontal="center"/>
    </xf>
    <xf numFmtId="37" fontId="4" fillId="0" borderId="0" xfId="1" applyNumberFormat="1" applyFont="1" applyFill="1" applyBorder="1" applyAlignment="1">
      <alignment horizontal="center"/>
    </xf>
    <xf numFmtId="0" fontId="0" fillId="0" borderId="6" xfId="0" applyFont="1" applyFill="1" applyBorder="1" applyAlignment="1">
      <alignment horizontal="center"/>
    </xf>
    <xf numFmtId="165" fontId="1" fillId="0" borderId="6" xfId="1" applyNumberFormat="1" applyFont="1" applyFill="1" applyBorder="1" applyAlignment="1">
      <alignment horizontal="center"/>
    </xf>
    <xf numFmtId="1" fontId="0" fillId="0" borderId="6" xfId="0" applyNumberFormat="1" applyFont="1" applyFill="1" applyBorder="1" applyAlignment="1">
      <alignment horizontal="center"/>
    </xf>
    <xf numFmtId="0" fontId="0" fillId="0" borderId="0" xfId="0" applyAlignment="1">
      <alignment wrapText="1"/>
    </xf>
    <xf numFmtId="44" fontId="4" fillId="3" borderId="4" xfId="1" applyFont="1" applyFill="1" applyBorder="1"/>
    <xf numFmtId="1" fontId="0" fillId="0" borderId="0" xfId="0" applyNumberFormat="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165" fontId="4" fillId="3" borderId="4"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M350"/>
  <sheetViews>
    <sheetView tabSelected="1" zoomScale="60" zoomScaleNormal="60" workbookViewId="0">
      <pane ySplit="1" topLeftCell="A302" activePane="bottomLeft" state="frozen"/>
      <selection pane="bottomLeft" activeCell="G19" sqref="G19"/>
    </sheetView>
  </sheetViews>
  <sheetFormatPr defaultRowHeight="15" x14ac:dyDescent="0.25"/>
  <cols>
    <col min="1" max="1" width="18.7109375" customWidth="1"/>
    <col min="2" max="2" width="52.85546875" customWidth="1"/>
    <col min="3" max="3" width="110" customWidth="1"/>
    <col min="4" max="4" width="110" style="67" customWidth="1"/>
    <col min="5" max="5" width="39" customWidth="1"/>
    <col min="6" max="6" width="43" customWidth="1"/>
    <col min="7" max="7" width="20" customWidth="1"/>
    <col min="8" max="8" width="20.42578125" bestFit="1" customWidth="1"/>
    <col min="9" max="9" width="17.28515625" style="69" customWidth="1"/>
  </cols>
  <sheetData>
    <row r="1" spans="1:9" x14ac:dyDescent="0.25">
      <c r="A1" s="1" t="s">
        <v>0</v>
      </c>
      <c r="B1" s="1" t="s">
        <v>1</v>
      </c>
      <c r="C1" s="1" t="s">
        <v>2</v>
      </c>
      <c r="D1" s="2" t="s">
        <v>3</v>
      </c>
      <c r="E1" s="1" t="s">
        <v>4</v>
      </c>
      <c r="F1" s="1" t="s">
        <v>5</v>
      </c>
      <c r="G1" s="1" t="s">
        <v>6</v>
      </c>
      <c r="H1" s="1" t="s">
        <v>7</v>
      </c>
      <c r="I1" s="3" t="s">
        <v>8</v>
      </c>
    </row>
    <row r="2" spans="1:9" s="8" customFormat="1" ht="15.75" thickBot="1" x14ac:dyDescent="0.3">
      <c r="A2" s="4" t="s">
        <v>9</v>
      </c>
      <c r="B2" s="4"/>
      <c r="C2" s="5"/>
      <c r="D2" s="6"/>
      <c r="E2" s="5"/>
      <c r="F2" s="5"/>
      <c r="G2" s="5"/>
      <c r="H2" s="5"/>
      <c r="I2" s="7"/>
    </row>
    <row r="3" spans="1:9" ht="15.75" thickBot="1" x14ac:dyDescent="0.3">
      <c r="A3" s="9"/>
      <c r="B3" s="9"/>
      <c r="C3" s="9"/>
      <c r="D3" s="10"/>
      <c r="E3" s="9"/>
      <c r="F3" s="11" t="s">
        <v>10</v>
      </c>
      <c r="G3" s="12"/>
      <c r="H3" s="13">
        <v>0</v>
      </c>
      <c r="I3" s="14">
        <v>0</v>
      </c>
    </row>
    <row r="4" spans="1:9" x14ac:dyDescent="0.25">
      <c r="A4" s="9"/>
      <c r="B4" s="9"/>
      <c r="C4" s="9"/>
      <c r="D4" s="10"/>
      <c r="E4" s="9"/>
      <c r="F4" s="15"/>
      <c r="G4" s="15"/>
      <c r="H4" s="16"/>
      <c r="I4" s="17"/>
    </row>
    <row r="5" spans="1:9" x14ac:dyDescent="0.25">
      <c r="A5" s="9"/>
      <c r="B5" s="9"/>
      <c r="C5" s="9"/>
      <c r="D5" s="10"/>
      <c r="E5" s="9"/>
      <c r="F5" s="15"/>
      <c r="G5" s="15"/>
      <c r="H5" s="16"/>
      <c r="I5" s="17"/>
    </row>
    <row r="6" spans="1:9" x14ac:dyDescent="0.25">
      <c r="A6" s="18" t="s">
        <v>11</v>
      </c>
      <c r="B6" s="18" t="s">
        <v>12</v>
      </c>
      <c r="C6" s="18" t="s">
        <v>13</v>
      </c>
      <c r="D6" s="18" t="s">
        <v>14</v>
      </c>
      <c r="E6" s="18" t="s">
        <v>15</v>
      </c>
      <c r="F6" s="18" t="s">
        <v>16</v>
      </c>
      <c r="G6" s="19">
        <v>44855</v>
      </c>
      <c r="H6" s="20">
        <v>650000</v>
      </c>
      <c r="I6" s="21">
        <v>1</v>
      </c>
    </row>
    <row r="7" spans="1:9" x14ac:dyDescent="0.25">
      <c r="A7" s="18" t="s">
        <v>17</v>
      </c>
      <c r="B7" s="18" t="s">
        <v>12</v>
      </c>
      <c r="C7" s="18" t="s">
        <v>18</v>
      </c>
      <c r="D7" s="18" t="s">
        <v>19</v>
      </c>
      <c r="E7" s="18" t="s">
        <v>20</v>
      </c>
      <c r="F7" s="18" t="s">
        <v>21</v>
      </c>
      <c r="G7" s="19">
        <v>44851</v>
      </c>
      <c r="H7" s="20">
        <v>1500</v>
      </c>
      <c r="I7" s="21">
        <v>1</v>
      </c>
    </row>
    <row r="8" spans="1:9" x14ac:dyDescent="0.25">
      <c r="A8" s="18" t="s">
        <v>22</v>
      </c>
      <c r="B8" s="18" t="s">
        <v>12</v>
      </c>
      <c r="C8" s="18" t="s">
        <v>23</v>
      </c>
      <c r="D8" s="18" t="s">
        <v>24</v>
      </c>
      <c r="E8" s="18" t="s">
        <v>25</v>
      </c>
      <c r="F8" s="18" t="s">
        <v>26</v>
      </c>
      <c r="G8" s="19">
        <v>44859</v>
      </c>
      <c r="H8" s="20">
        <v>1049415</v>
      </c>
      <c r="I8" s="21">
        <v>1</v>
      </c>
    </row>
    <row r="9" spans="1:9" x14ac:dyDescent="0.25">
      <c r="A9" s="18" t="s">
        <v>27</v>
      </c>
      <c r="B9" s="18" t="s">
        <v>28</v>
      </c>
      <c r="C9" s="18" t="s">
        <v>29</v>
      </c>
      <c r="D9" s="18" t="s">
        <v>30</v>
      </c>
      <c r="E9" s="18" t="s">
        <v>31</v>
      </c>
      <c r="F9" s="18" t="s">
        <v>32</v>
      </c>
      <c r="G9" s="19">
        <v>44838</v>
      </c>
      <c r="H9" s="20">
        <v>2800000</v>
      </c>
      <c r="I9" s="21">
        <v>1</v>
      </c>
    </row>
    <row r="10" spans="1:9" x14ac:dyDescent="0.25">
      <c r="A10" s="18" t="s">
        <v>33</v>
      </c>
      <c r="B10" s="18" t="s">
        <v>28</v>
      </c>
      <c r="C10" s="18" t="s">
        <v>34</v>
      </c>
      <c r="D10" s="18" t="s">
        <v>35</v>
      </c>
      <c r="E10" s="18" t="s">
        <v>36</v>
      </c>
      <c r="F10" s="18" t="s">
        <v>37</v>
      </c>
      <c r="G10" s="19">
        <v>44858</v>
      </c>
      <c r="H10" s="20">
        <v>25000</v>
      </c>
      <c r="I10" s="21">
        <v>1</v>
      </c>
    </row>
    <row r="11" spans="1:9" x14ac:dyDescent="0.25">
      <c r="A11" s="18" t="s">
        <v>38</v>
      </c>
      <c r="B11" s="18" t="s">
        <v>28</v>
      </c>
      <c r="C11" s="18" t="s">
        <v>39</v>
      </c>
      <c r="D11" s="18" t="s">
        <v>40</v>
      </c>
      <c r="E11" s="18" t="s">
        <v>41</v>
      </c>
      <c r="F11" s="18" t="s">
        <v>42</v>
      </c>
      <c r="G11" s="19">
        <v>44847</v>
      </c>
      <c r="H11" s="20">
        <v>450000</v>
      </c>
      <c r="I11" s="21">
        <v>1</v>
      </c>
    </row>
    <row r="12" spans="1:9" x14ac:dyDescent="0.25">
      <c r="A12" s="18" t="s">
        <v>43</v>
      </c>
      <c r="B12" s="18" t="s">
        <v>44</v>
      </c>
      <c r="C12" s="18" t="s">
        <v>45</v>
      </c>
      <c r="D12" s="18" t="s">
        <v>46</v>
      </c>
      <c r="E12" s="18" t="s">
        <v>47</v>
      </c>
      <c r="F12" s="18" t="s">
        <v>48</v>
      </c>
      <c r="G12" s="19">
        <v>44858</v>
      </c>
      <c r="H12" s="20">
        <v>175000</v>
      </c>
      <c r="I12" s="21">
        <v>1</v>
      </c>
    </row>
    <row r="13" spans="1:9" ht="15.75" thickBot="1" x14ac:dyDescent="0.3">
      <c r="A13" s="18" t="s">
        <v>49</v>
      </c>
      <c r="B13" s="18" t="s">
        <v>50</v>
      </c>
      <c r="C13" s="18" t="s">
        <v>51</v>
      </c>
      <c r="D13" s="18" t="s">
        <v>52</v>
      </c>
      <c r="E13" s="18" t="s">
        <v>53</v>
      </c>
      <c r="F13" s="22" t="s">
        <v>54</v>
      </c>
      <c r="G13" s="23">
        <v>44839</v>
      </c>
      <c r="H13" s="24">
        <v>18000</v>
      </c>
      <c r="I13" s="25">
        <v>1</v>
      </c>
    </row>
    <row r="14" spans="1:9" ht="16.5" thickTop="1" thickBot="1" x14ac:dyDescent="0.3">
      <c r="A14" s="9"/>
      <c r="B14" s="9"/>
      <c r="C14" s="9"/>
      <c r="D14" s="10"/>
      <c r="E14" s="9"/>
      <c r="F14" s="26" t="s">
        <v>55</v>
      </c>
      <c r="G14" s="27"/>
      <c r="H14" s="28">
        <f>SUM(H6:H13)</f>
        <v>5168915</v>
      </c>
      <c r="I14" s="29">
        <f>SUM(I6:I13)</f>
        <v>8</v>
      </c>
    </row>
    <row r="15" spans="1:9" x14ac:dyDescent="0.25">
      <c r="A15" s="9"/>
      <c r="B15" s="9"/>
      <c r="C15" s="9"/>
      <c r="D15" s="10"/>
      <c r="E15" s="9"/>
      <c r="F15" s="15"/>
      <c r="G15" s="15"/>
      <c r="H15" s="16"/>
      <c r="I15" s="17"/>
    </row>
    <row r="16" spans="1:9" x14ac:dyDescent="0.25">
      <c r="A16" s="18" t="s">
        <v>56</v>
      </c>
      <c r="B16" s="18" t="s">
        <v>57</v>
      </c>
      <c r="C16" s="18" t="s">
        <v>58</v>
      </c>
      <c r="D16" s="30" t="s">
        <v>59</v>
      </c>
      <c r="E16" s="18" t="s">
        <v>60</v>
      </c>
      <c r="F16" s="18" t="s">
        <v>61</v>
      </c>
      <c r="G16" s="19">
        <v>44860</v>
      </c>
      <c r="H16" s="31">
        <v>35000</v>
      </c>
      <c r="I16" s="32">
        <v>1</v>
      </c>
    </row>
    <row r="17" spans="1:9" x14ac:dyDescent="0.25">
      <c r="A17" s="18" t="s">
        <v>62</v>
      </c>
      <c r="B17" s="18" t="s">
        <v>57</v>
      </c>
      <c r="C17" s="18" t="s">
        <v>63</v>
      </c>
      <c r="D17" s="30" t="s">
        <v>64</v>
      </c>
      <c r="E17" s="18" t="s">
        <v>65</v>
      </c>
      <c r="F17" s="18" t="s">
        <v>66</v>
      </c>
      <c r="G17" s="19">
        <v>44865</v>
      </c>
      <c r="H17" s="31">
        <v>590</v>
      </c>
      <c r="I17" s="32">
        <v>1</v>
      </c>
    </row>
    <row r="18" spans="1:9" x14ac:dyDescent="0.25">
      <c r="A18" s="18" t="s">
        <v>67</v>
      </c>
      <c r="B18" s="18" t="s">
        <v>68</v>
      </c>
      <c r="C18" s="18" t="s">
        <v>69</v>
      </c>
      <c r="D18" s="30" t="s">
        <v>70</v>
      </c>
      <c r="E18" s="18" t="s">
        <v>71</v>
      </c>
      <c r="F18" s="18" t="s">
        <v>72</v>
      </c>
      <c r="G18" s="19">
        <v>44860</v>
      </c>
      <c r="H18" s="31">
        <v>127880</v>
      </c>
      <c r="I18" s="32">
        <v>1</v>
      </c>
    </row>
    <row r="19" spans="1:9" ht="30" x14ac:dyDescent="0.25">
      <c r="A19" s="18" t="s">
        <v>73</v>
      </c>
      <c r="B19" s="18" t="s">
        <v>68</v>
      </c>
      <c r="C19" s="18" t="s">
        <v>74</v>
      </c>
      <c r="D19" s="30" t="s">
        <v>75</v>
      </c>
      <c r="E19" s="18" t="s">
        <v>76</v>
      </c>
      <c r="F19" s="18" t="s">
        <v>77</v>
      </c>
      <c r="G19" s="19">
        <v>44837</v>
      </c>
      <c r="H19" s="31">
        <v>18425</v>
      </c>
      <c r="I19" s="32">
        <v>1</v>
      </c>
    </row>
    <row r="20" spans="1:9" x14ac:dyDescent="0.25">
      <c r="A20" s="18" t="s">
        <v>78</v>
      </c>
      <c r="B20" s="18" t="s">
        <v>79</v>
      </c>
      <c r="C20" s="18" t="s">
        <v>80</v>
      </c>
      <c r="D20" s="30" t="s">
        <v>81</v>
      </c>
      <c r="E20" s="18" t="s">
        <v>82</v>
      </c>
      <c r="F20" s="18" t="s">
        <v>83</v>
      </c>
      <c r="G20" s="19">
        <v>44844</v>
      </c>
      <c r="H20" s="31">
        <v>14700</v>
      </c>
      <c r="I20" s="32">
        <v>1</v>
      </c>
    </row>
    <row r="21" spans="1:9" x14ac:dyDescent="0.25">
      <c r="A21" s="18" t="s">
        <v>84</v>
      </c>
      <c r="B21" s="18" t="s">
        <v>79</v>
      </c>
      <c r="C21" s="18" t="s">
        <v>85</v>
      </c>
      <c r="D21" s="30" t="s">
        <v>86</v>
      </c>
      <c r="E21" s="18" t="s">
        <v>87</v>
      </c>
      <c r="F21" s="18" t="s">
        <v>88</v>
      </c>
      <c r="G21" s="19">
        <v>44840</v>
      </c>
      <c r="H21" s="31">
        <v>34000</v>
      </c>
      <c r="I21" s="32">
        <v>1</v>
      </c>
    </row>
    <row r="22" spans="1:9" x14ac:dyDescent="0.25">
      <c r="A22" s="18" t="s">
        <v>89</v>
      </c>
      <c r="B22" s="18" t="s">
        <v>79</v>
      </c>
      <c r="C22" s="18" t="s">
        <v>90</v>
      </c>
      <c r="D22" s="30" t="s">
        <v>91</v>
      </c>
      <c r="E22" s="18" t="s">
        <v>92</v>
      </c>
      <c r="F22" s="18" t="s">
        <v>93</v>
      </c>
      <c r="G22" s="19">
        <v>44838</v>
      </c>
      <c r="H22" s="31">
        <v>13530</v>
      </c>
      <c r="I22" s="32">
        <v>1</v>
      </c>
    </row>
    <row r="23" spans="1:9" x14ac:dyDescent="0.25">
      <c r="A23" s="18" t="s">
        <v>94</v>
      </c>
      <c r="B23" s="18" t="s">
        <v>95</v>
      </c>
      <c r="C23" s="18" t="s">
        <v>96</v>
      </c>
      <c r="D23" s="30" t="s">
        <v>97</v>
      </c>
      <c r="E23" s="18" t="s">
        <v>98</v>
      </c>
      <c r="F23" s="18" t="s">
        <v>99</v>
      </c>
      <c r="G23" s="19">
        <v>44846</v>
      </c>
      <c r="H23" s="31">
        <v>2500</v>
      </c>
      <c r="I23" s="32">
        <v>1</v>
      </c>
    </row>
    <row r="24" spans="1:9" x14ac:dyDescent="0.25">
      <c r="A24" s="18" t="s">
        <v>100</v>
      </c>
      <c r="B24" s="18" t="s">
        <v>95</v>
      </c>
      <c r="C24" s="18" t="s">
        <v>101</v>
      </c>
      <c r="D24" s="30" t="s">
        <v>102</v>
      </c>
      <c r="E24" s="18" t="s">
        <v>103</v>
      </c>
      <c r="F24" s="18" t="s">
        <v>104</v>
      </c>
      <c r="G24" s="19">
        <v>44858</v>
      </c>
      <c r="H24" s="31">
        <v>54000</v>
      </c>
      <c r="I24" s="32">
        <v>1</v>
      </c>
    </row>
    <row r="25" spans="1:9" x14ac:dyDescent="0.25">
      <c r="A25" s="18" t="s">
        <v>105</v>
      </c>
      <c r="B25" s="18" t="s">
        <v>106</v>
      </c>
      <c r="C25" s="18" t="s">
        <v>107</v>
      </c>
      <c r="D25" s="30" t="s">
        <v>108</v>
      </c>
      <c r="E25" s="18" t="s">
        <v>109</v>
      </c>
      <c r="F25" s="18" t="s">
        <v>110</v>
      </c>
      <c r="G25" s="19">
        <v>44854</v>
      </c>
      <c r="H25" s="31">
        <v>40973</v>
      </c>
      <c r="I25" s="32">
        <v>1</v>
      </c>
    </row>
    <row r="26" spans="1:9" x14ac:dyDescent="0.25">
      <c r="A26" s="18" t="s">
        <v>111</v>
      </c>
      <c r="B26" s="18" t="s">
        <v>106</v>
      </c>
      <c r="C26" s="18" t="s">
        <v>112</v>
      </c>
      <c r="D26" s="30" t="s">
        <v>113</v>
      </c>
      <c r="E26" s="18" t="s">
        <v>114</v>
      </c>
      <c r="F26" s="18" t="s">
        <v>115</v>
      </c>
      <c r="G26" s="19">
        <v>44838</v>
      </c>
      <c r="H26" s="31">
        <v>6333</v>
      </c>
      <c r="I26" s="32">
        <v>1</v>
      </c>
    </row>
    <row r="27" spans="1:9" x14ac:dyDescent="0.25">
      <c r="A27" s="18" t="s">
        <v>116</v>
      </c>
      <c r="B27" s="18" t="s">
        <v>106</v>
      </c>
      <c r="C27" s="18" t="s">
        <v>117</v>
      </c>
      <c r="D27" s="30" t="s">
        <v>118</v>
      </c>
      <c r="E27" s="18" t="s">
        <v>119</v>
      </c>
      <c r="F27" s="18" t="s">
        <v>120</v>
      </c>
      <c r="G27" s="19">
        <v>44837</v>
      </c>
      <c r="H27" s="31">
        <v>21180</v>
      </c>
      <c r="I27" s="32">
        <v>1</v>
      </c>
    </row>
    <row r="28" spans="1:9" ht="45" x14ac:dyDescent="0.25">
      <c r="A28" s="18" t="s">
        <v>121</v>
      </c>
      <c r="B28" s="18" t="s">
        <v>122</v>
      </c>
      <c r="C28" s="18" t="s">
        <v>123</v>
      </c>
      <c r="D28" s="30" t="s">
        <v>124</v>
      </c>
      <c r="E28" s="18" t="s">
        <v>125</v>
      </c>
      <c r="F28" s="18" t="s">
        <v>126</v>
      </c>
      <c r="G28" s="19">
        <v>44848</v>
      </c>
      <c r="H28" s="31">
        <v>35000</v>
      </c>
      <c r="I28" s="32">
        <v>1</v>
      </c>
    </row>
    <row r="29" spans="1:9" x14ac:dyDescent="0.25">
      <c r="A29" s="18" t="s">
        <v>127</v>
      </c>
      <c r="B29" s="18" t="s">
        <v>128</v>
      </c>
      <c r="C29" s="18" t="s">
        <v>129</v>
      </c>
      <c r="D29" s="30" t="s">
        <v>130</v>
      </c>
      <c r="E29" s="18" t="s">
        <v>92</v>
      </c>
      <c r="F29" s="18" t="s">
        <v>93</v>
      </c>
      <c r="G29" s="19">
        <v>44838</v>
      </c>
      <c r="H29" s="31">
        <v>27904</v>
      </c>
      <c r="I29" s="32">
        <v>1</v>
      </c>
    </row>
    <row r="30" spans="1:9" x14ac:dyDescent="0.25">
      <c r="A30" s="18" t="s">
        <v>131</v>
      </c>
      <c r="B30" s="18" t="s">
        <v>128</v>
      </c>
      <c r="C30" s="18" t="s">
        <v>132</v>
      </c>
      <c r="D30" s="30" t="s">
        <v>133</v>
      </c>
      <c r="E30" s="18" t="s">
        <v>134</v>
      </c>
      <c r="F30" s="18" t="s">
        <v>135</v>
      </c>
      <c r="G30" s="19">
        <v>44840</v>
      </c>
      <c r="H30" s="31">
        <v>63960</v>
      </c>
      <c r="I30" s="32">
        <v>1</v>
      </c>
    </row>
    <row r="31" spans="1:9" x14ac:dyDescent="0.25">
      <c r="A31" s="18" t="s">
        <v>136</v>
      </c>
      <c r="B31" s="18" t="s">
        <v>137</v>
      </c>
      <c r="C31" s="18" t="s">
        <v>138</v>
      </c>
      <c r="D31" s="30" t="s">
        <v>139</v>
      </c>
      <c r="E31" s="18" t="s">
        <v>140</v>
      </c>
      <c r="F31" s="18" t="s">
        <v>141</v>
      </c>
      <c r="G31" s="19">
        <v>44858</v>
      </c>
      <c r="H31" s="31">
        <v>63000</v>
      </c>
      <c r="I31" s="32">
        <v>1</v>
      </c>
    </row>
    <row r="32" spans="1:9" x14ac:dyDescent="0.25">
      <c r="A32" s="18" t="s">
        <v>142</v>
      </c>
      <c r="B32" s="18" t="s">
        <v>143</v>
      </c>
      <c r="C32" s="18" t="s">
        <v>144</v>
      </c>
      <c r="D32" s="18" t="s">
        <v>145</v>
      </c>
      <c r="E32" s="18" t="s">
        <v>146</v>
      </c>
      <c r="F32" s="18" t="s">
        <v>147</v>
      </c>
      <c r="G32" s="19">
        <v>44840</v>
      </c>
      <c r="H32" s="20">
        <v>0</v>
      </c>
      <c r="I32" s="21">
        <v>1</v>
      </c>
    </row>
    <row r="33" spans="1:9" x14ac:dyDescent="0.25">
      <c r="A33" s="18" t="s">
        <v>148</v>
      </c>
      <c r="B33" s="18" t="s">
        <v>143</v>
      </c>
      <c r="C33" s="18" t="s">
        <v>149</v>
      </c>
      <c r="D33" s="18" t="s">
        <v>150</v>
      </c>
      <c r="E33" s="18" t="s">
        <v>151</v>
      </c>
      <c r="F33" s="18" t="s">
        <v>152</v>
      </c>
      <c r="G33" s="19">
        <v>44851</v>
      </c>
      <c r="H33" s="20">
        <v>0</v>
      </c>
      <c r="I33" s="21">
        <v>1</v>
      </c>
    </row>
    <row r="34" spans="1:9" x14ac:dyDescent="0.25">
      <c r="A34" s="18" t="s">
        <v>153</v>
      </c>
      <c r="B34" s="18" t="s">
        <v>143</v>
      </c>
      <c r="C34" s="18" t="s">
        <v>154</v>
      </c>
      <c r="D34" s="18" t="s">
        <v>155</v>
      </c>
      <c r="E34" s="18" t="s">
        <v>156</v>
      </c>
      <c r="F34" s="18" t="s">
        <v>157</v>
      </c>
      <c r="G34" s="19">
        <v>44844</v>
      </c>
      <c r="H34" s="20">
        <v>0</v>
      </c>
      <c r="I34" s="21">
        <v>1</v>
      </c>
    </row>
    <row r="35" spans="1:9" x14ac:dyDescent="0.25">
      <c r="A35" s="18" t="s">
        <v>158</v>
      </c>
      <c r="B35" s="18" t="s">
        <v>143</v>
      </c>
      <c r="C35" s="18" t="s">
        <v>159</v>
      </c>
      <c r="D35" s="18" t="s">
        <v>160</v>
      </c>
      <c r="E35" s="18" t="s">
        <v>161</v>
      </c>
      <c r="F35" s="18" t="s">
        <v>162</v>
      </c>
      <c r="G35" s="19">
        <v>44840</v>
      </c>
      <c r="H35" s="20">
        <v>0</v>
      </c>
      <c r="I35" s="21">
        <v>1</v>
      </c>
    </row>
    <row r="36" spans="1:9" x14ac:dyDescent="0.25">
      <c r="A36" s="18" t="s">
        <v>163</v>
      </c>
      <c r="B36" s="18" t="s">
        <v>143</v>
      </c>
      <c r="C36" s="18" t="s">
        <v>164</v>
      </c>
      <c r="D36" s="18" t="s">
        <v>165</v>
      </c>
      <c r="E36" s="18" t="s">
        <v>166</v>
      </c>
      <c r="F36" s="18" t="s">
        <v>167</v>
      </c>
      <c r="G36" s="19">
        <v>44841</v>
      </c>
      <c r="H36" s="20">
        <v>0</v>
      </c>
      <c r="I36" s="21">
        <v>1</v>
      </c>
    </row>
    <row r="37" spans="1:9" x14ac:dyDescent="0.25">
      <c r="A37" s="18" t="s">
        <v>168</v>
      </c>
      <c r="B37" s="18" t="s">
        <v>169</v>
      </c>
      <c r="C37" s="18" t="s">
        <v>170</v>
      </c>
      <c r="D37" s="30" t="s">
        <v>171</v>
      </c>
      <c r="E37" s="18" t="s">
        <v>172</v>
      </c>
      <c r="F37" s="18" t="s">
        <v>173</v>
      </c>
      <c r="G37" s="19">
        <v>44846</v>
      </c>
      <c r="H37" s="31">
        <v>14000</v>
      </c>
      <c r="I37" s="32">
        <v>1</v>
      </c>
    </row>
    <row r="38" spans="1:9" x14ac:dyDescent="0.25">
      <c r="A38" s="18" t="s">
        <v>174</v>
      </c>
      <c r="B38" s="18" t="s">
        <v>169</v>
      </c>
      <c r="C38" s="18" t="s">
        <v>175</v>
      </c>
      <c r="D38" s="30" t="s">
        <v>171</v>
      </c>
      <c r="E38" s="18" t="s">
        <v>176</v>
      </c>
      <c r="F38" s="18" t="s">
        <v>177</v>
      </c>
      <c r="G38" s="19">
        <v>44861</v>
      </c>
      <c r="H38" s="31">
        <v>11250</v>
      </c>
      <c r="I38" s="32">
        <v>1</v>
      </c>
    </row>
    <row r="39" spans="1:9" x14ac:dyDescent="0.25">
      <c r="A39" s="18" t="s">
        <v>178</v>
      </c>
      <c r="B39" s="18" t="s">
        <v>169</v>
      </c>
      <c r="C39" s="18" t="s">
        <v>179</v>
      </c>
      <c r="D39" s="30" t="s">
        <v>171</v>
      </c>
      <c r="E39" s="18" t="s">
        <v>53</v>
      </c>
      <c r="F39" s="18" t="s">
        <v>180</v>
      </c>
      <c r="G39" s="19">
        <v>44859</v>
      </c>
      <c r="H39" s="31">
        <v>7000</v>
      </c>
      <c r="I39" s="32">
        <v>1</v>
      </c>
    </row>
    <row r="40" spans="1:9" x14ac:dyDescent="0.25">
      <c r="A40" s="18" t="s">
        <v>181</v>
      </c>
      <c r="B40" s="18" t="s">
        <v>169</v>
      </c>
      <c r="C40" s="18" t="s">
        <v>182</v>
      </c>
      <c r="D40" s="30" t="s">
        <v>171</v>
      </c>
      <c r="E40" s="18" t="s">
        <v>134</v>
      </c>
      <c r="F40" s="18" t="s">
        <v>135</v>
      </c>
      <c r="G40" s="19">
        <v>44855</v>
      </c>
      <c r="H40" s="31">
        <v>5675</v>
      </c>
      <c r="I40" s="32">
        <v>1</v>
      </c>
    </row>
    <row r="41" spans="1:9" x14ac:dyDescent="0.25">
      <c r="A41" s="18" t="s">
        <v>183</v>
      </c>
      <c r="B41" s="18" t="s">
        <v>169</v>
      </c>
      <c r="C41" s="18" t="s">
        <v>184</v>
      </c>
      <c r="D41" s="30" t="s">
        <v>171</v>
      </c>
      <c r="E41" s="18" t="s">
        <v>31</v>
      </c>
      <c r="F41" s="18" t="s">
        <v>32</v>
      </c>
      <c r="G41" s="19">
        <v>44837</v>
      </c>
      <c r="H41" s="31">
        <v>11227</v>
      </c>
      <c r="I41" s="32">
        <v>1</v>
      </c>
    </row>
    <row r="42" spans="1:9" x14ac:dyDescent="0.25">
      <c r="A42" s="18" t="s">
        <v>185</v>
      </c>
      <c r="B42" s="18" t="s">
        <v>186</v>
      </c>
      <c r="C42" s="18" t="s">
        <v>187</v>
      </c>
      <c r="D42" s="30" t="s">
        <v>188</v>
      </c>
      <c r="E42" s="18" t="s">
        <v>189</v>
      </c>
      <c r="F42" s="18" t="s">
        <v>190</v>
      </c>
      <c r="G42" s="19">
        <v>44860</v>
      </c>
      <c r="H42" s="31">
        <v>5000</v>
      </c>
      <c r="I42" s="32">
        <v>1</v>
      </c>
    </row>
    <row r="43" spans="1:9" x14ac:dyDescent="0.25">
      <c r="A43" s="18" t="s">
        <v>191</v>
      </c>
      <c r="B43" s="18" t="s">
        <v>186</v>
      </c>
      <c r="C43" s="18" t="s">
        <v>192</v>
      </c>
      <c r="D43" s="30" t="s">
        <v>193</v>
      </c>
      <c r="E43" s="18" t="s">
        <v>194</v>
      </c>
      <c r="F43" s="18" t="s">
        <v>195</v>
      </c>
      <c r="G43" s="19">
        <v>44841</v>
      </c>
      <c r="H43" s="31">
        <v>8000</v>
      </c>
      <c r="I43" s="32">
        <v>1</v>
      </c>
    </row>
    <row r="44" spans="1:9" x14ac:dyDescent="0.25">
      <c r="A44" s="18" t="s">
        <v>196</v>
      </c>
      <c r="B44" s="18" t="s">
        <v>197</v>
      </c>
      <c r="C44" s="18" t="s">
        <v>198</v>
      </c>
      <c r="D44" s="30" t="s">
        <v>199</v>
      </c>
      <c r="E44" s="18" t="s">
        <v>200</v>
      </c>
      <c r="F44" s="18" t="s">
        <v>201</v>
      </c>
      <c r="G44" s="19">
        <v>44844</v>
      </c>
      <c r="H44" s="31">
        <v>3270</v>
      </c>
      <c r="I44" s="32">
        <v>1</v>
      </c>
    </row>
    <row r="45" spans="1:9" x14ac:dyDescent="0.25">
      <c r="A45" s="18" t="s">
        <v>202</v>
      </c>
      <c r="B45" s="18" t="s">
        <v>197</v>
      </c>
      <c r="C45" s="18" t="s">
        <v>203</v>
      </c>
      <c r="D45" s="30" t="s">
        <v>199</v>
      </c>
      <c r="E45" s="18" t="s">
        <v>204</v>
      </c>
      <c r="F45" s="18" t="s">
        <v>205</v>
      </c>
      <c r="G45" s="19">
        <v>44860</v>
      </c>
      <c r="H45" s="31">
        <v>1500</v>
      </c>
      <c r="I45" s="32">
        <v>1</v>
      </c>
    </row>
    <row r="46" spans="1:9" x14ac:dyDescent="0.25">
      <c r="A46" s="18" t="s">
        <v>206</v>
      </c>
      <c r="B46" s="18" t="s">
        <v>197</v>
      </c>
      <c r="C46" s="18" t="s">
        <v>187</v>
      </c>
      <c r="D46" s="30" t="s">
        <v>207</v>
      </c>
      <c r="E46" s="18" t="s">
        <v>189</v>
      </c>
      <c r="F46" s="18" t="s">
        <v>190</v>
      </c>
      <c r="G46" s="19">
        <v>44851</v>
      </c>
      <c r="H46" s="31">
        <v>4000</v>
      </c>
      <c r="I46" s="32">
        <v>1</v>
      </c>
    </row>
    <row r="47" spans="1:9" x14ac:dyDescent="0.25">
      <c r="A47" s="18" t="s">
        <v>208</v>
      </c>
      <c r="B47" s="18" t="s">
        <v>197</v>
      </c>
      <c r="C47" s="18" t="s">
        <v>209</v>
      </c>
      <c r="D47" s="30" t="s">
        <v>210</v>
      </c>
      <c r="E47" s="18" t="s">
        <v>211</v>
      </c>
      <c r="F47" s="18" t="s">
        <v>212</v>
      </c>
      <c r="G47" s="19">
        <v>44853</v>
      </c>
      <c r="H47" s="31">
        <v>13000</v>
      </c>
      <c r="I47" s="32">
        <v>1</v>
      </c>
    </row>
    <row r="48" spans="1:9" x14ac:dyDescent="0.25">
      <c r="A48" s="18" t="s">
        <v>213</v>
      </c>
      <c r="B48" s="18" t="s">
        <v>214</v>
      </c>
      <c r="C48" s="18" t="s">
        <v>215</v>
      </c>
      <c r="D48" s="30" t="s">
        <v>216</v>
      </c>
      <c r="E48" s="18" t="s">
        <v>217</v>
      </c>
      <c r="F48" s="18" t="s">
        <v>218</v>
      </c>
      <c r="G48" s="19">
        <v>44853</v>
      </c>
      <c r="H48" s="31">
        <v>13000</v>
      </c>
      <c r="I48" s="32">
        <v>1</v>
      </c>
    </row>
    <row r="49" spans="1:9" x14ac:dyDescent="0.25">
      <c r="A49" s="18" t="s">
        <v>219</v>
      </c>
      <c r="B49" s="18" t="s">
        <v>220</v>
      </c>
      <c r="C49" s="18" t="s">
        <v>221</v>
      </c>
      <c r="D49" s="30" t="s">
        <v>222</v>
      </c>
      <c r="E49" s="18" t="s">
        <v>223</v>
      </c>
      <c r="F49" s="18" t="s">
        <v>224</v>
      </c>
      <c r="G49" s="19">
        <v>44846</v>
      </c>
      <c r="H49" s="31">
        <v>17133</v>
      </c>
      <c r="I49" s="32">
        <v>1</v>
      </c>
    </row>
    <row r="50" spans="1:9" x14ac:dyDescent="0.25">
      <c r="A50" s="18" t="s">
        <v>225</v>
      </c>
      <c r="B50" s="18" t="s">
        <v>220</v>
      </c>
      <c r="C50" s="18" t="s">
        <v>226</v>
      </c>
      <c r="D50" s="30"/>
      <c r="E50" s="18" t="s">
        <v>31</v>
      </c>
      <c r="F50" s="18" t="s">
        <v>32</v>
      </c>
      <c r="G50" s="19">
        <v>44846</v>
      </c>
      <c r="H50" s="31">
        <v>8700</v>
      </c>
      <c r="I50" s="32">
        <v>1</v>
      </c>
    </row>
    <row r="51" spans="1:9" x14ac:dyDescent="0.25">
      <c r="A51" s="18" t="s">
        <v>227</v>
      </c>
      <c r="B51" s="18" t="s">
        <v>220</v>
      </c>
      <c r="C51" s="18" t="s">
        <v>228</v>
      </c>
      <c r="D51" s="30"/>
      <c r="E51" s="18" t="s">
        <v>31</v>
      </c>
      <c r="F51" s="18" t="s">
        <v>32</v>
      </c>
      <c r="G51" s="19">
        <v>44846</v>
      </c>
      <c r="H51" s="31">
        <v>1800</v>
      </c>
      <c r="I51" s="32">
        <v>1</v>
      </c>
    </row>
    <row r="52" spans="1:9" x14ac:dyDescent="0.25">
      <c r="A52" s="18" t="s">
        <v>229</v>
      </c>
      <c r="B52" s="18" t="s">
        <v>220</v>
      </c>
      <c r="C52" s="18" t="s">
        <v>230</v>
      </c>
      <c r="D52" s="30"/>
      <c r="E52" s="18" t="s">
        <v>31</v>
      </c>
      <c r="F52" s="18" t="s">
        <v>32</v>
      </c>
      <c r="G52" s="19">
        <v>44846</v>
      </c>
      <c r="H52" s="31">
        <v>1800</v>
      </c>
      <c r="I52" s="32">
        <v>1</v>
      </c>
    </row>
    <row r="53" spans="1:9" x14ac:dyDescent="0.25">
      <c r="A53" s="18" t="s">
        <v>231</v>
      </c>
      <c r="B53" s="18" t="s">
        <v>220</v>
      </c>
      <c r="C53" s="18" t="s">
        <v>232</v>
      </c>
      <c r="D53" s="30"/>
      <c r="E53" s="18" t="s">
        <v>31</v>
      </c>
      <c r="F53" s="18" t="s">
        <v>32</v>
      </c>
      <c r="G53" s="19">
        <v>44846</v>
      </c>
      <c r="H53" s="31">
        <v>600</v>
      </c>
      <c r="I53" s="32">
        <v>1</v>
      </c>
    </row>
    <row r="54" spans="1:9" x14ac:dyDescent="0.25">
      <c r="A54" s="18" t="s">
        <v>233</v>
      </c>
      <c r="B54" s="18" t="s">
        <v>220</v>
      </c>
      <c r="C54" s="18" t="s">
        <v>234</v>
      </c>
      <c r="D54" s="30"/>
      <c r="E54" s="18" t="s">
        <v>103</v>
      </c>
      <c r="F54" s="18" t="s">
        <v>104</v>
      </c>
      <c r="G54" s="19">
        <v>44846</v>
      </c>
      <c r="H54" s="31">
        <v>1368</v>
      </c>
      <c r="I54" s="32">
        <v>1</v>
      </c>
    </row>
    <row r="55" spans="1:9" x14ac:dyDescent="0.25">
      <c r="A55" s="18" t="s">
        <v>235</v>
      </c>
      <c r="B55" s="18" t="s">
        <v>220</v>
      </c>
      <c r="C55" s="18" t="s">
        <v>236</v>
      </c>
      <c r="D55" s="30"/>
      <c r="E55" s="18" t="s">
        <v>103</v>
      </c>
      <c r="F55" s="18" t="s">
        <v>104</v>
      </c>
      <c r="G55" s="19">
        <v>44851</v>
      </c>
      <c r="H55" s="31">
        <v>13225</v>
      </c>
      <c r="I55" s="32">
        <v>1</v>
      </c>
    </row>
    <row r="56" spans="1:9" x14ac:dyDescent="0.25">
      <c r="A56" s="18" t="s">
        <v>237</v>
      </c>
      <c r="B56" s="18" t="s">
        <v>220</v>
      </c>
      <c r="C56" s="18" t="s">
        <v>238</v>
      </c>
      <c r="D56" s="30"/>
      <c r="E56" s="18" t="s">
        <v>103</v>
      </c>
      <c r="F56" s="18" t="s">
        <v>104</v>
      </c>
      <c r="G56" s="19">
        <v>44851</v>
      </c>
      <c r="H56" s="31">
        <v>6800</v>
      </c>
      <c r="I56" s="32">
        <v>1</v>
      </c>
    </row>
    <row r="57" spans="1:9" x14ac:dyDescent="0.25">
      <c r="A57" s="18" t="s">
        <v>239</v>
      </c>
      <c r="B57" s="18" t="s">
        <v>220</v>
      </c>
      <c r="C57" s="18" t="s">
        <v>240</v>
      </c>
      <c r="D57" s="30"/>
      <c r="E57" s="18" t="s">
        <v>103</v>
      </c>
      <c r="F57" s="18" t="s">
        <v>104</v>
      </c>
      <c r="G57" s="19">
        <v>44851</v>
      </c>
      <c r="H57" s="31">
        <v>6800</v>
      </c>
      <c r="I57" s="32">
        <v>1</v>
      </c>
    </row>
    <row r="58" spans="1:9" x14ac:dyDescent="0.25">
      <c r="A58" s="18" t="s">
        <v>241</v>
      </c>
      <c r="B58" s="18" t="s">
        <v>220</v>
      </c>
      <c r="C58" s="18" t="s">
        <v>242</v>
      </c>
      <c r="D58" s="30"/>
      <c r="E58" s="18" t="s">
        <v>103</v>
      </c>
      <c r="F58" s="18" t="s">
        <v>104</v>
      </c>
      <c r="G58" s="19">
        <v>44851</v>
      </c>
      <c r="H58" s="31">
        <v>1080.54</v>
      </c>
      <c r="I58" s="32">
        <v>1</v>
      </c>
    </row>
    <row r="59" spans="1:9" x14ac:dyDescent="0.25">
      <c r="A59" s="18" t="s">
        <v>243</v>
      </c>
      <c r="B59" s="18" t="s">
        <v>220</v>
      </c>
      <c r="C59" s="18" t="s">
        <v>244</v>
      </c>
      <c r="D59" s="30"/>
      <c r="E59" s="18" t="s">
        <v>103</v>
      </c>
      <c r="F59" s="18" t="s">
        <v>104</v>
      </c>
      <c r="G59" s="19">
        <v>44851</v>
      </c>
      <c r="H59" s="31">
        <v>13225</v>
      </c>
      <c r="I59" s="32">
        <v>1</v>
      </c>
    </row>
    <row r="60" spans="1:9" x14ac:dyDescent="0.25">
      <c r="A60" s="18" t="s">
        <v>245</v>
      </c>
      <c r="B60" s="18" t="s">
        <v>220</v>
      </c>
      <c r="C60" s="18" t="s">
        <v>246</v>
      </c>
      <c r="D60" s="30"/>
      <c r="E60" s="18" t="s">
        <v>247</v>
      </c>
      <c r="F60" s="18" t="s">
        <v>248</v>
      </c>
      <c r="G60" s="19">
        <v>44846</v>
      </c>
      <c r="H60" s="31">
        <v>3850</v>
      </c>
      <c r="I60" s="32">
        <v>1</v>
      </c>
    </row>
    <row r="61" spans="1:9" x14ac:dyDescent="0.25">
      <c r="A61" s="18" t="s">
        <v>249</v>
      </c>
      <c r="B61" s="18" t="s">
        <v>220</v>
      </c>
      <c r="C61" s="18" t="s">
        <v>250</v>
      </c>
      <c r="D61" s="30"/>
      <c r="E61" s="18" t="s">
        <v>140</v>
      </c>
      <c r="F61" s="18" t="s">
        <v>141</v>
      </c>
      <c r="G61" s="19">
        <v>44862</v>
      </c>
      <c r="H61" s="31">
        <v>1200</v>
      </c>
      <c r="I61" s="32">
        <v>1</v>
      </c>
    </row>
    <row r="62" spans="1:9" x14ac:dyDescent="0.25">
      <c r="A62" s="18" t="s">
        <v>251</v>
      </c>
      <c r="B62" s="18" t="s">
        <v>220</v>
      </c>
      <c r="C62" s="18" t="s">
        <v>252</v>
      </c>
      <c r="D62" s="30" t="s">
        <v>253</v>
      </c>
      <c r="E62" s="18" t="s">
        <v>254</v>
      </c>
      <c r="F62" s="18" t="s">
        <v>255</v>
      </c>
      <c r="G62" s="19">
        <v>44858</v>
      </c>
      <c r="H62" s="31">
        <v>3000</v>
      </c>
      <c r="I62" s="32">
        <v>1</v>
      </c>
    </row>
    <row r="63" spans="1:9" x14ac:dyDescent="0.25">
      <c r="A63" s="18" t="s">
        <v>256</v>
      </c>
      <c r="B63" s="18" t="s">
        <v>257</v>
      </c>
      <c r="C63" s="18" t="s">
        <v>234</v>
      </c>
      <c r="D63" s="30"/>
      <c r="E63" s="18" t="s">
        <v>103</v>
      </c>
      <c r="F63" s="18" t="s">
        <v>104</v>
      </c>
      <c r="G63" s="19">
        <v>44851</v>
      </c>
      <c r="H63" s="31">
        <v>1200</v>
      </c>
      <c r="I63" s="32">
        <v>1</v>
      </c>
    </row>
    <row r="64" spans="1:9" x14ac:dyDescent="0.25">
      <c r="A64" s="18" t="s">
        <v>258</v>
      </c>
      <c r="B64" s="18" t="s">
        <v>257</v>
      </c>
      <c r="C64" s="18" t="s">
        <v>259</v>
      </c>
      <c r="D64" s="30" t="s">
        <v>260</v>
      </c>
      <c r="E64" s="18" t="s">
        <v>261</v>
      </c>
      <c r="F64" s="18" t="s">
        <v>262</v>
      </c>
      <c r="G64" s="19">
        <v>44848</v>
      </c>
      <c r="H64" s="31">
        <v>200</v>
      </c>
      <c r="I64" s="32">
        <v>1</v>
      </c>
    </row>
    <row r="65" spans="1:9" x14ac:dyDescent="0.25">
      <c r="A65" s="18" t="s">
        <v>263</v>
      </c>
      <c r="B65" s="18" t="s">
        <v>257</v>
      </c>
      <c r="C65" s="18" t="s">
        <v>264</v>
      </c>
      <c r="D65" s="30" t="s">
        <v>265</v>
      </c>
      <c r="E65" s="18" t="s">
        <v>266</v>
      </c>
      <c r="F65" s="18" t="s">
        <v>267</v>
      </c>
      <c r="G65" s="19">
        <v>44846</v>
      </c>
      <c r="H65" s="31">
        <v>500</v>
      </c>
      <c r="I65" s="32">
        <v>1</v>
      </c>
    </row>
    <row r="66" spans="1:9" ht="15.75" thickBot="1" x14ac:dyDescent="0.3">
      <c r="A66" s="18" t="s">
        <v>268</v>
      </c>
      <c r="B66" s="18" t="s">
        <v>257</v>
      </c>
      <c r="C66" s="18" t="s">
        <v>269</v>
      </c>
      <c r="D66" s="30" t="s">
        <v>270</v>
      </c>
      <c r="E66" s="18" t="s">
        <v>271</v>
      </c>
      <c r="F66" s="22" t="s">
        <v>272</v>
      </c>
      <c r="G66" s="23">
        <v>44855</v>
      </c>
      <c r="H66" s="33">
        <v>200</v>
      </c>
      <c r="I66" s="34">
        <v>1</v>
      </c>
    </row>
    <row r="67" spans="1:9" ht="16.5" thickTop="1" thickBot="1" x14ac:dyDescent="0.3">
      <c r="A67" s="35"/>
      <c r="B67" s="35"/>
      <c r="C67" s="35"/>
      <c r="D67" s="36"/>
      <c r="E67" s="35"/>
      <c r="F67" s="37" t="s">
        <v>273</v>
      </c>
      <c r="G67" s="38"/>
      <c r="H67" s="28">
        <f>SUM(H16:H66)</f>
        <v>738578.54</v>
      </c>
      <c r="I67" s="39">
        <f>SUM(I16:I66)</f>
        <v>51</v>
      </c>
    </row>
    <row r="68" spans="1:9" ht="15.75" thickBot="1" x14ac:dyDescent="0.3">
      <c r="A68" s="9"/>
      <c r="B68" s="9"/>
      <c r="C68" s="9"/>
      <c r="D68" s="10"/>
      <c r="E68" s="9"/>
      <c r="F68" s="40"/>
      <c r="G68" s="40"/>
      <c r="H68" s="16"/>
      <c r="I68" s="17"/>
    </row>
    <row r="69" spans="1:9" ht="15.75" thickBot="1" x14ac:dyDescent="0.3">
      <c r="A69" s="9"/>
      <c r="B69" s="9"/>
      <c r="C69" s="9"/>
      <c r="D69" s="10"/>
      <c r="E69" s="9"/>
      <c r="F69" s="41" t="s">
        <v>274</v>
      </c>
      <c r="G69" s="42"/>
      <c r="H69" s="13">
        <v>0</v>
      </c>
      <c r="I69" s="14"/>
    </row>
    <row r="70" spans="1:9" x14ac:dyDescent="0.25">
      <c r="A70" s="9"/>
      <c r="B70" s="9"/>
      <c r="C70" s="9"/>
      <c r="D70" s="10"/>
      <c r="E70" s="9"/>
      <c r="F70" s="40"/>
      <c r="G70" s="40"/>
      <c r="H70" s="16"/>
      <c r="I70" s="17"/>
    </row>
    <row r="71" spans="1:9" x14ac:dyDescent="0.25">
      <c r="A71" s="18" t="s">
        <v>275</v>
      </c>
      <c r="B71" s="18" t="s">
        <v>276</v>
      </c>
      <c r="C71" s="18" t="s">
        <v>277</v>
      </c>
      <c r="D71" s="18" t="s">
        <v>278</v>
      </c>
      <c r="E71" s="18" t="s">
        <v>279</v>
      </c>
      <c r="F71" s="18" t="s">
        <v>280</v>
      </c>
      <c r="G71" s="19">
        <v>44848</v>
      </c>
      <c r="H71" s="20">
        <v>5500</v>
      </c>
      <c r="I71" s="21">
        <v>1</v>
      </c>
    </row>
    <row r="72" spans="1:9" x14ac:dyDescent="0.25">
      <c r="A72" s="18" t="s">
        <v>281</v>
      </c>
      <c r="B72" s="18" t="s">
        <v>282</v>
      </c>
      <c r="C72" s="18" t="s">
        <v>283</v>
      </c>
      <c r="D72" s="18" t="s">
        <v>284</v>
      </c>
      <c r="E72" s="18" t="s">
        <v>285</v>
      </c>
      <c r="F72" s="18" t="s">
        <v>286</v>
      </c>
      <c r="G72" s="19">
        <v>44848</v>
      </c>
      <c r="H72" s="20">
        <v>0</v>
      </c>
      <c r="I72" s="21">
        <v>1</v>
      </c>
    </row>
    <row r="73" spans="1:9" x14ac:dyDescent="0.25">
      <c r="A73" s="18" t="s">
        <v>287</v>
      </c>
      <c r="B73" s="18" t="s">
        <v>282</v>
      </c>
      <c r="C73" s="18" t="s">
        <v>288</v>
      </c>
      <c r="D73" s="18" t="s">
        <v>289</v>
      </c>
      <c r="E73" s="18" t="s">
        <v>290</v>
      </c>
      <c r="F73" s="18" t="s">
        <v>291</v>
      </c>
      <c r="G73" s="19">
        <v>44860</v>
      </c>
      <c r="H73" s="20">
        <v>0</v>
      </c>
      <c r="I73" s="21">
        <v>1</v>
      </c>
    </row>
    <row r="74" spans="1:9" x14ac:dyDescent="0.25">
      <c r="A74" s="18" t="s">
        <v>292</v>
      </c>
      <c r="B74" s="18" t="s">
        <v>282</v>
      </c>
      <c r="C74" s="18" t="s">
        <v>293</v>
      </c>
      <c r="D74" s="18" t="s">
        <v>284</v>
      </c>
      <c r="E74" s="18" t="s">
        <v>294</v>
      </c>
      <c r="F74" s="18" t="s">
        <v>295</v>
      </c>
      <c r="G74" s="19">
        <v>44837</v>
      </c>
      <c r="H74" s="20">
        <v>0</v>
      </c>
      <c r="I74" s="21">
        <v>1</v>
      </c>
    </row>
    <row r="75" spans="1:9" x14ac:dyDescent="0.25">
      <c r="A75" s="18" t="s">
        <v>296</v>
      </c>
      <c r="B75" s="18" t="s">
        <v>282</v>
      </c>
      <c r="C75" s="18" t="s">
        <v>297</v>
      </c>
      <c r="D75" s="18" t="s">
        <v>284</v>
      </c>
      <c r="E75" s="18" t="s">
        <v>298</v>
      </c>
      <c r="F75" s="18" t="s">
        <v>299</v>
      </c>
      <c r="G75" s="19">
        <v>44838</v>
      </c>
      <c r="H75" s="20">
        <v>0</v>
      </c>
      <c r="I75" s="21">
        <v>1</v>
      </c>
    </row>
    <row r="76" spans="1:9" x14ac:dyDescent="0.25">
      <c r="A76" s="18" t="s">
        <v>300</v>
      </c>
      <c r="B76" s="18" t="s">
        <v>282</v>
      </c>
      <c r="C76" s="18" t="s">
        <v>301</v>
      </c>
      <c r="D76" s="18" t="s">
        <v>302</v>
      </c>
      <c r="E76" s="18" t="s">
        <v>303</v>
      </c>
      <c r="F76" s="18" t="s">
        <v>304</v>
      </c>
      <c r="G76" s="19">
        <v>44837</v>
      </c>
      <c r="H76" s="20">
        <v>0</v>
      </c>
      <c r="I76" s="21">
        <v>1</v>
      </c>
    </row>
    <row r="77" spans="1:9" x14ac:dyDescent="0.25">
      <c r="A77" s="18" t="s">
        <v>305</v>
      </c>
      <c r="B77" s="18" t="s">
        <v>282</v>
      </c>
      <c r="C77" s="18" t="s">
        <v>306</v>
      </c>
      <c r="D77" s="18" t="s">
        <v>307</v>
      </c>
      <c r="E77" s="18" t="s">
        <v>308</v>
      </c>
      <c r="F77" s="18" t="s">
        <v>309</v>
      </c>
      <c r="G77" s="19">
        <v>44846</v>
      </c>
      <c r="H77" s="20">
        <v>0</v>
      </c>
      <c r="I77" s="21">
        <v>1</v>
      </c>
    </row>
    <row r="78" spans="1:9" x14ac:dyDescent="0.25">
      <c r="A78" s="18" t="s">
        <v>310</v>
      </c>
      <c r="B78" s="18" t="s">
        <v>282</v>
      </c>
      <c r="C78" s="18" t="s">
        <v>311</v>
      </c>
      <c r="D78" s="18" t="s">
        <v>284</v>
      </c>
      <c r="E78" s="18" t="s">
        <v>312</v>
      </c>
      <c r="F78" s="18" t="s">
        <v>313</v>
      </c>
      <c r="G78" s="19">
        <v>44854</v>
      </c>
      <c r="H78" s="20">
        <v>0</v>
      </c>
      <c r="I78" s="21">
        <v>1</v>
      </c>
    </row>
    <row r="79" spans="1:9" x14ac:dyDescent="0.25">
      <c r="A79" s="18" t="s">
        <v>314</v>
      </c>
      <c r="B79" s="18" t="s">
        <v>282</v>
      </c>
      <c r="C79" s="18" t="s">
        <v>315</v>
      </c>
      <c r="D79" s="18" t="s">
        <v>316</v>
      </c>
      <c r="E79" s="18" t="s">
        <v>317</v>
      </c>
      <c r="F79" s="18" t="s">
        <v>318</v>
      </c>
      <c r="G79" s="19">
        <v>44851</v>
      </c>
      <c r="H79" s="20">
        <v>0</v>
      </c>
      <c r="I79" s="21">
        <v>1</v>
      </c>
    </row>
    <row r="80" spans="1:9" x14ac:dyDescent="0.25">
      <c r="A80" s="18" t="s">
        <v>319</v>
      </c>
      <c r="B80" s="18" t="s">
        <v>282</v>
      </c>
      <c r="C80" s="18" t="s">
        <v>320</v>
      </c>
      <c r="D80" s="18" t="s">
        <v>284</v>
      </c>
      <c r="E80" s="18" t="s">
        <v>321</v>
      </c>
      <c r="F80" s="18" t="s">
        <v>322</v>
      </c>
      <c r="G80" s="19">
        <v>44859</v>
      </c>
      <c r="H80" s="20">
        <v>0</v>
      </c>
      <c r="I80" s="21">
        <v>1</v>
      </c>
    </row>
    <row r="81" spans="1:6331" x14ac:dyDescent="0.25">
      <c r="A81" s="18" t="s">
        <v>323</v>
      </c>
      <c r="B81" s="18" t="s">
        <v>282</v>
      </c>
      <c r="C81" s="18" t="s">
        <v>324</v>
      </c>
      <c r="D81" s="18" t="s">
        <v>284</v>
      </c>
      <c r="E81" s="18" t="s">
        <v>325</v>
      </c>
      <c r="F81" s="18" t="s">
        <v>326</v>
      </c>
      <c r="G81" s="19">
        <v>44859</v>
      </c>
      <c r="H81" s="20">
        <v>0</v>
      </c>
      <c r="I81" s="21">
        <v>1</v>
      </c>
    </row>
    <row r="82" spans="1:6331" x14ac:dyDescent="0.25">
      <c r="A82" s="18" t="s">
        <v>327</v>
      </c>
      <c r="B82" s="18" t="s">
        <v>282</v>
      </c>
      <c r="C82" s="18" t="s">
        <v>259</v>
      </c>
      <c r="D82" s="18" t="s">
        <v>328</v>
      </c>
      <c r="E82" s="18" t="s">
        <v>261</v>
      </c>
      <c r="F82" s="18" t="s">
        <v>262</v>
      </c>
      <c r="G82" s="19">
        <v>44851</v>
      </c>
      <c r="H82" s="20">
        <v>0</v>
      </c>
      <c r="I82" s="21">
        <v>1</v>
      </c>
    </row>
    <row r="83" spans="1:6331" x14ac:dyDescent="0.25">
      <c r="A83" s="18" t="s">
        <v>329</v>
      </c>
      <c r="B83" s="18" t="s">
        <v>282</v>
      </c>
      <c r="C83" s="18" t="s">
        <v>330</v>
      </c>
      <c r="D83" s="18" t="s">
        <v>284</v>
      </c>
      <c r="E83" s="18" t="s">
        <v>331</v>
      </c>
      <c r="F83" s="18" t="s">
        <v>332</v>
      </c>
      <c r="G83" s="19">
        <v>44848</v>
      </c>
      <c r="H83" s="20">
        <v>0</v>
      </c>
      <c r="I83" s="21">
        <v>1</v>
      </c>
    </row>
    <row r="84" spans="1:6331" x14ac:dyDescent="0.25">
      <c r="A84" s="18" t="s">
        <v>333</v>
      </c>
      <c r="B84" s="18" t="s">
        <v>282</v>
      </c>
      <c r="C84" s="18" t="s">
        <v>334</v>
      </c>
      <c r="D84" s="18" t="s">
        <v>284</v>
      </c>
      <c r="E84" s="18" t="s">
        <v>335</v>
      </c>
      <c r="F84" s="18" t="s">
        <v>336</v>
      </c>
      <c r="G84" s="19">
        <v>44859</v>
      </c>
      <c r="H84" s="20">
        <v>0</v>
      </c>
      <c r="I84" s="21">
        <v>1</v>
      </c>
    </row>
    <row r="85" spans="1:6331" x14ac:dyDescent="0.25">
      <c r="A85" s="18" t="s">
        <v>337</v>
      </c>
      <c r="B85" s="18" t="s">
        <v>338</v>
      </c>
      <c r="C85" s="18" t="s">
        <v>339</v>
      </c>
      <c r="D85" s="18" t="s">
        <v>284</v>
      </c>
      <c r="E85" s="18" t="s">
        <v>340</v>
      </c>
      <c r="F85" s="18" t="s">
        <v>341</v>
      </c>
      <c r="G85" s="19">
        <v>44852</v>
      </c>
      <c r="H85" s="20">
        <v>0</v>
      </c>
      <c r="I85" s="21">
        <v>1</v>
      </c>
    </row>
    <row r="86" spans="1:6331" ht="15.75" thickBot="1" x14ac:dyDescent="0.3">
      <c r="A86" s="18" t="s">
        <v>342</v>
      </c>
      <c r="B86" s="18" t="s">
        <v>343</v>
      </c>
      <c r="C86" s="18" t="s">
        <v>344</v>
      </c>
      <c r="D86" s="18" t="s">
        <v>345</v>
      </c>
      <c r="E86" s="18" t="s">
        <v>346</v>
      </c>
      <c r="F86" s="22" t="s">
        <v>347</v>
      </c>
      <c r="G86" s="23">
        <v>44841</v>
      </c>
      <c r="H86" s="24">
        <v>0</v>
      </c>
      <c r="I86" s="25">
        <v>1</v>
      </c>
    </row>
    <row r="87" spans="1:6331" ht="16.5" thickTop="1" thickBot="1" x14ac:dyDescent="0.3">
      <c r="A87" s="9"/>
      <c r="B87" s="9"/>
      <c r="C87" s="9"/>
      <c r="D87" s="10"/>
      <c r="E87" s="9"/>
      <c r="F87" s="37" t="s">
        <v>348</v>
      </c>
      <c r="G87" s="38"/>
      <c r="H87" s="28">
        <f>SUM(H71:H86)</f>
        <v>5500</v>
      </c>
      <c r="I87" s="43">
        <f>SUM(I71:I86)</f>
        <v>16</v>
      </c>
    </row>
    <row r="88" spans="1:6331" ht="15.75" thickBot="1" x14ac:dyDescent="0.3">
      <c r="A88" s="9"/>
      <c r="B88" s="9"/>
      <c r="C88" s="9"/>
      <c r="D88" s="10"/>
      <c r="E88" s="9"/>
      <c r="F88" s="40"/>
      <c r="G88" s="40"/>
      <c r="H88" s="44"/>
      <c r="I88" s="45"/>
    </row>
    <row r="89" spans="1:6331" ht="15.75" thickBot="1" x14ac:dyDescent="0.3">
      <c r="A89" s="9"/>
      <c r="B89" s="9"/>
      <c r="C89" s="9"/>
      <c r="D89" s="10"/>
      <c r="E89" s="9"/>
      <c r="F89" s="41" t="s">
        <v>349</v>
      </c>
      <c r="G89" s="42"/>
      <c r="H89" s="13">
        <f>SUM(H67,H14)</f>
        <v>5907493.54</v>
      </c>
      <c r="I89" s="14">
        <f>SUM(I87,I67,I14)</f>
        <v>75</v>
      </c>
    </row>
    <row r="90" spans="1:6331" x14ac:dyDescent="0.25">
      <c r="A90" s="9"/>
      <c r="B90" s="9"/>
      <c r="C90" s="9"/>
      <c r="D90" s="10"/>
      <c r="E90" s="9"/>
      <c r="F90" s="40"/>
      <c r="G90" s="40"/>
      <c r="H90" s="16"/>
      <c r="I90" s="17"/>
    </row>
    <row r="91" spans="1:6331" x14ac:dyDescent="0.25">
      <c r="A91" s="46" t="s">
        <v>350</v>
      </c>
      <c r="B91" s="46"/>
      <c r="C91" s="47"/>
      <c r="D91" s="48"/>
      <c r="E91" s="47"/>
      <c r="F91" s="47"/>
      <c r="G91" s="49"/>
      <c r="H91" s="50"/>
      <c r="I91" s="51"/>
    </row>
    <row r="92" spans="1:6331" s="57" customFormat="1" x14ac:dyDescent="0.25">
      <c r="A92" s="9"/>
      <c r="B92" s="9"/>
      <c r="C92" s="9"/>
      <c r="D92" s="10"/>
      <c r="E92" s="9"/>
      <c r="F92" s="9"/>
      <c r="G92" s="52"/>
      <c r="H92" s="53"/>
      <c r="I92"/>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c r="HL92" s="54"/>
      <c r="HM92" s="54"/>
      <c r="HN92" s="54"/>
      <c r="HO92" s="54"/>
      <c r="HP92" s="54"/>
      <c r="HQ92" s="54"/>
      <c r="HR92" s="54"/>
      <c r="HS92" s="54"/>
      <c r="HT92" s="54"/>
      <c r="HU92" s="54"/>
      <c r="HV92" s="54"/>
      <c r="HW92" s="54"/>
      <c r="HX92" s="54"/>
      <c r="HY92" s="54"/>
      <c r="HZ92" s="54"/>
      <c r="IA92" s="54"/>
      <c r="IB92" s="54"/>
      <c r="IC92" s="54"/>
      <c r="ID92" s="54"/>
      <c r="IE92" s="54"/>
      <c r="IF92" s="54"/>
      <c r="IG92" s="54"/>
      <c r="IH92" s="54"/>
      <c r="II92" s="54"/>
      <c r="IJ92" s="54"/>
      <c r="IK92" s="54"/>
      <c r="IL92" s="54"/>
      <c r="IM92" s="54"/>
      <c r="IN92" s="54"/>
      <c r="IO92" s="54"/>
      <c r="IP92" s="54"/>
      <c r="IQ92" s="54"/>
      <c r="IR92" s="54"/>
      <c r="IS92" s="54"/>
      <c r="IT92" s="54"/>
      <c r="IU92" s="54"/>
      <c r="IV92" s="54"/>
      <c r="IW92" s="54"/>
      <c r="IX92" s="54"/>
      <c r="IY92" s="54"/>
      <c r="IZ92" s="54"/>
      <c r="JA92" s="54"/>
      <c r="JB92" s="54"/>
      <c r="JC92" s="54"/>
      <c r="JD92" s="54"/>
      <c r="JE92" s="54"/>
      <c r="JF92" s="54"/>
      <c r="JG92" s="54"/>
      <c r="JH92" s="54"/>
      <c r="JI92" s="54"/>
      <c r="JJ92" s="54"/>
      <c r="JK92" s="54"/>
      <c r="JL92" s="54"/>
      <c r="JM92" s="54"/>
      <c r="JN92" s="54"/>
      <c r="JO92" s="54"/>
      <c r="JP92" s="54"/>
      <c r="JQ92" s="54"/>
      <c r="JR92" s="54"/>
      <c r="JS92" s="54"/>
      <c r="JT92" s="54"/>
      <c r="JU92" s="54"/>
      <c r="JV92" s="54"/>
      <c r="JW92" s="54"/>
      <c r="JX92" s="54"/>
      <c r="JY92" s="54"/>
      <c r="JZ92" s="54"/>
      <c r="KA92" s="54"/>
      <c r="KB92" s="54"/>
      <c r="KC92" s="54"/>
      <c r="KD92" s="54"/>
      <c r="KE92" s="54"/>
      <c r="KF92" s="54"/>
      <c r="KG92" s="54"/>
      <c r="KH92" s="54"/>
      <c r="KI92" s="54"/>
      <c r="KJ92" s="54"/>
      <c r="KK92" s="54"/>
      <c r="KL92" s="54"/>
      <c r="KM92" s="54"/>
      <c r="KN92" s="54"/>
      <c r="KO92" s="54"/>
      <c r="KP92" s="54"/>
      <c r="KQ92" s="54"/>
      <c r="KR92" s="54"/>
      <c r="KS92" s="54"/>
      <c r="KT92" s="54"/>
      <c r="KU92" s="54"/>
      <c r="KV92" s="54"/>
      <c r="KW92" s="54"/>
      <c r="KX92" s="54"/>
      <c r="KY92" s="54"/>
      <c r="KZ92" s="54"/>
      <c r="LA92" s="54"/>
      <c r="LB92" s="54"/>
      <c r="LC92" s="54"/>
      <c r="LD92" s="54"/>
      <c r="LE92" s="54"/>
      <c r="LF92" s="54"/>
      <c r="LG92" s="54"/>
      <c r="LH92" s="54"/>
      <c r="LI92" s="54"/>
      <c r="LJ92" s="54"/>
      <c r="LK92" s="54"/>
      <c r="LL92" s="54"/>
      <c r="LM92" s="54"/>
      <c r="LN92" s="54"/>
      <c r="LO92" s="54"/>
      <c r="LP92" s="54"/>
      <c r="LQ92" s="54"/>
      <c r="LR92" s="54"/>
      <c r="LS92" s="54"/>
      <c r="LT92" s="54"/>
      <c r="LU92" s="54"/>
      <c r="LV92" s="54"/>
      <c r="LW92" s="54"/>
      <c r="LX92" s="54"/>
      <c r="LY92" s="54"/>
      <c r="LZ92" s="54"/>
      <c r="MA92" s="54"/>
      <c r="MB92" s="54"/>
      <c r="MC92" s="54"/>
      <c r="MD92" s="54"/>
      <c r="ME92" s="54"/>
      <c r="MF92" s="54"/>
      <c r="MG92" s="54"/>
      <c r="MH92" s="54"/>
      <c r="MI92" s="54"/>
      <c r="MJ92" s="54"/>
      <c r="MK92" s="54"/>
      <c r="ML92" s="54"/>
      <c r="MM92" s="54"/>
      <c r="MN92" s="54"/>
      <c r="MO92" s="54"/>
      <c r="MP92" s="54"/>
      <c r="MQ92" s="54"/>
      <c r="MR92" s="54"/>
      <c r="MS92" s="54"/>
      <c r="MT92" s="54"/>
      <c r="MU92" s="54"/>
      <c r="MV92" s="54"/>
      <c r="MW92" s="54"/>
      <c r="MX92" s="54"/>
      <c r="MY92" s="54"/>
      <c r="MZ92" s="54"/>
      <c r="NA92" s="54"/>
      <c r="NB92" s="54"/>
      <c r="NC92" s="54"/>
      <c r="ND92" s="54"/>
      <c r="NE92" s="54"/>
      <c r="NF92" s="54"/>
      <c r="NG92" s="54"/>
      <c r="NH92" s="54"/>
      <c r="NI92" s="54"/>
      <c r="NJ92" s="54"/>
      <c r="NK92" s="54"/>
      <c r="NL92" s="54"/>
      <c r="NM92" s="54"/>
      <c r="NN92" s="54"/>
      <c r="NO92" s="54"/>
      <c r="NP92" s="54"/>
      <c r="NQ92" s="54"/>
      <c r="NR92" s="54"/>
      <c r="NS92" s="54"/>
      <c r="NT92" s="54"/>
      <c r="NU92" s="54"/>
      <c r="NV92" s="54"/>
      <c r="NW92" s="54"/>
      <c r="NX92" s="54"/>
      <c r="NY92" s="54"/>
      <c r="NZ92" s="54"/>
      <c r="OA92" s="54"/>
      <c r="OB92" s="54"/>
      <c r="OC92" s="54"/>
      <c r="OD92" s="54"/>
      <c r="OE92" s="54"/>
      <c r="OF92" s="54"/>
      <c r="OG92" s="54"/>
      <c r="OH92" s="54"/>
      <c r="OI92" s="54"/>
      <c r="OJ92" s="54"/>
      <c r="OK92" s="54"/>
      <c r="OL92" s="54"/>
      <c r="OM92" s="54"/>
      <c r="ON92" s="54"/>
      <c r="OO92" s="54"/>
      <c r="OP92" s="54"/>
      <c r="OQ92" s="54"/>
      <c r="OR92" s="54"/>
      <c r="OS92" s="54"/>
      <c r="OT92" s="54"/>
      <c r="OU92" s="54"/>
      <c r="OV92" s="54"/>
      <c r="OW92" s="54"/>
      <c r="OX92" s="54"/>
      <c r="OY92" s="54"/>
      <c r="OZ92" s="54"/>
      <c r="PA92" s="54"/>
      <c r="PB92" s="54"/>
      <c r="PC92" s="54"/>
      <c r="PD92" s="54"/>
      <c r="PE92" s="54"/>
      <c r="PF92" s="54"/>
      <c r="PG92" s="54"/>
      <c r="PH92" s="54"/>
      <c r="PI92" s="54"/>
      <c r="PJ92" s="54"/>
      <c r="PK92" s="54"/>
      <c r="PL92" s="54"/>
      <c r="PM92" s="54"/>
      <c r="PN92" s="54"/>
      <c r="PO92" s="54"/>
      <c r="PP92" s="54"/>
      <c r="PQ92" s="54"/>
      <c r="PR92" s="54"/>
      <c r="PS92" s="54"/>
      <c r="PT92" s="54"/>
      <c r="PU92" s="54"/>
      <c r="PV92" s="54"/>
      <c r="PW92" s="54"/>
      <c r="PX92" s="54"/>
      <c r="PY92" s="54"/>
      <c r="PZ92" s="54"/>
      <c r="QA92" s="54"/>
      <c r="QB92" s="54"/>
      <c r="QC92" s="54"/>
      <c r="QD92" s="54"/>
      <c r="QE92" s="54"/>
      <c r="QF92" s="54"/>
      <c r="QG92" s="54"/>
      <c r="QH92" s="54"/>
      <c r="QI92" s="54"/>
      <c r="QJ92" s="54"/>
      <c r="QK92" s="54"/>
      <c r="QL92" s="54"/>
      <c r="QM92" s="54"/>
      <c r="QN92" s="54"/>
      <c r="QO92" s="54"/>
      <c r="QP92" s="54"/>
      <c r="QQ92" s="54"/>
      <c r="QR92" s="54"/>
      <c r="QS92" s="54"/>
      <c r="QT92" s="54"/>
      <c r="QU92" s="54"/>
      <c r="QV92" s="54"/>
      <c r="QW92" s="54"/>
      <c r="QX92" s="54"/>
      <c r="QY92" s="54"/>
      <c r="QZ92" s="54"/>
      <c r="RA92" s="54"/>
      <c r="RB92" s="54"/>
      <c r="RC92" s="54"/>
      <c r="RD92" s="54"/>
      <c r="RE92" s="54"/>
      <c r="RF92" s="54"/>
      <c r="RG92" s="54"/>
      <c r="RH92" s="54"/>
      <c r="RI92" s="54"/>
      <c r="RJ92" s="54"/>
      <c r="RK92" s="54"/>
      <c r="RL92" s="54"/>
      <c r="RM92" s="54"/>
      <c r="RN92" s="54"/>
      <c r="RO92" s="54"/>
      <c r="RP92" s="54"/>
      <c r="RQ92" s="54"/>
      <c r="RR92" s="54"/>
      <c r="RS92" s="54"/>
      <c r="RT92" s="54"/>
      <c r="RU92" s="54"/>
      <c r="RV92" s="54"/>
      <c r="RW92" s="54"/>
      <c r="RX92" s="54"/>
      <c r="RY92" s="54"/>
      <c r="RZ92" s="54"/>
      <c r="SA92" s="54"/>
      <c r="SB92" s="54"/>
      <c r="SC92" s="54"/>
      <c r="SD92" s="54"/>
      <c r="SE92" s="54"/>
      <c r="SF92" s="54"/>
      <c r="SG92" s="54"/>
      <c r="SH92" s="54"/>
      <c r="SI92" s="54"/>
      <c r="SJ92" s="54"/>
      <c r="SK92" s="54"/>
      <c r="SL92" s="54"/>
      <c r="SM92" s="54"/>
      <c r="SN92" s="54"/>
      <c r="SO92" s="54"/>
      <c r="SP92" s="54"/>
      <c r="SQ92" s="54"/>
      <c r="SR92" s="54"/>
      <c r="SS92" s="54"/>
      <c r="ST92" s="54"/>
      <c r="SU92" s="54"/>
      <c r="SV92" s="54"/>
      <c r="SW92" s="54"/>
      <c r="SX92" s="54"/>
      <c r="SY92" s="54"/>
      <c r="SZ92" s="54"/>
      <c r="TA92" s="54"/>
      <c r="TB92" s="54"/>
      <c r="TC92" s="54"/>
      <c r="TD92" s="54"/>
      <c r="TE92" s="54"/>
      <c r="TF92" s="54"/>
      <c r="TG92" s="54"/>
      <c r="TH92" s="54"/>
      <c r="TI92" s="54"/>
      <c r="TJ92" s="54"/>
      <c r="TK92" s="54"/>
      <c r="TL92" s="54"/>
      <c r="TM92" s="54"/>
      <c r="TN92" s="54"/>
      <c r="TO92" s="54"/>
      <c r="TP92" s="54"/>
      <c r="TQ92" s="54"/>
      <c r="TR92" s="54"/>
      <c r="TS92" s="54"/>
      <c r="TT92" s="54"/>
      <c r="TU92" s="54"/>
      <c r="TV92" s="54"/>
      <c r="TW92" s="54"/>
      <c r="TX92" s="54"/>
      <c r="TY92" s="54"/>
      <c r="TZ92" s="54"/>
      <c r="UA92" s="54"/>
      <c r="UB92" s="54"/>
      <c r="UC92" s="54"/>
      <c r="UD92" s="54"/>
      <c r="UE92" s="54"/>
      <c r="UF92" s="54"/>
      <c r="UG92" s="54"/>
      <c r="UH92" s="54"/>
      <c r="UI92" s="54"/>
      <c r="UJ92" s="54"/>
      <c r="UK92" s="54"/>
      <c r="UL92" s="54"/>
      <c r="UM92" s="54"/>
      <c r="UN92" s="54"/>
      <c r="UO92" s="54"/>
      <c r="UP92" s="54"/>
      <c r="UQ92" s="54"/>
      <c r="UR92" s="54"/>
      <c r="US92" s="54"/>
      <c r="UT92" s="54"/>
      <c r="UU92" s="54"/>
      <c r="UV92" s="54"/>
      <c r="UW92" s="54"/>
      <c r="UX92" s="54"/>
      <c r="UY92" s="54"/>
      <c r="UZ92" s="54"/>
      <c r="VA92" s="54"/>
      <c r="VB92" s="54"/>
      <c r="VC92" s="54"/>
      <c r="VD92" s="54"/>
      <c r="VE92" s="54"/>
      <c r="VF92" s="54"/>
      <c r="VG92" s="54"/>
      <c r="VH92" s="54"/>
      <c r="VI92" s="54"/>
      <c r="VJ92" s="54"/>
      <c r="VK92" s="54"/>
      <c r="VL92" s="54"/>
      <c r="VM92" s="54"/>
      <c r="VN92" s="54"/>
      <c r="VO92" s="54"/>
      <c r="VP92" s="54"/>
      <c r="VQ92" s="54"/>
      <c r="VR92" s="54"/>
      <c r="VS92" s="54"/>
      <c r="VT92" s="54"/>
      <c r="VU92" s="54"/>
      <c r="VV92" s="54"/>
      <c r="VW92" s="54"/>
      <c r="VX92" s="54"/>
      <c r="VY92" s="54"/>
      <c r="VZ92" s="54"/>
      <c r="WA92" s="54"/>
      <c r="WB92" s="54"/>
      <c r="WC92" s="54"/>
      <c r="WD92" s="54"/>
      <c r="WE92" s="54"/>
      <c r="WF92" s="54"/>
      <c r="WG92" s="54"/>
      <c r="WH92" s="54"/>
      <c r="WI92" s="54"/>
      <c r="WJ92" s="54"/>
      <c r="WK92" s="54"/>
      <c r="WL92" s="54"/>
      <c r="WM92" s="54"/>
      <c r="WN92" s="54"/>
      <c r="WO92" s="54"/>
      <c r="WP92" s="54"/>
      <c r="WQ92" s="54"/>
      <c r="WR92" s="54"/>
      <c r="WS92" s="54"/>
      <c r="WT92" s="54"/>
      <c r="WU92" s="54"/>
      <c r="WV92" s="54"/>
      <c r="WW92" s="54"/>
      <c r="WX92" s="54"/>
      <c r="WY92" s="54"/>
      <c r="WZ92" s="54"/>
      <c r="XA92" s="54"/>
      <c r="XB92" s="54"/>
      <c r="XC92" s="54"/>
      <c r="XD92" s="54"/>
      <c r="XE92" s="54"/>
      <c r="XF92" s="54"/>
      <c r="XG92" s="54"/>
      <c r="XH92" s="54"/>
      <c r="XI92" s="54"/>
      <c r="XJ92" s="54"/>
      <c r="XK92" s="54"/>
      <c r="XL92" s="54"/>
      <c r="XM92" s="54"/>
      <c r="XN92" s="54"/>
      <c r="XO92" s="54"/>
      <c r="XP92" s="54"/>
      <c r="XQ92" s="54"/>
      <c r="XR92" s="54"/>
      <c r="XS92" s="54"/>
      <c r="XT92" s="54"/>
      <c r="XU92" s="54"/>
      <c r="XV92" s="54"/>
      <c r="XW92" s="54"/>
      <c r="XX92" s="54"/>
      <c r="XY92" s="54"/>
      <c r="XZ92" s="54"/>
      <c r="YA92" s="54"/>
      <c r="YB92" s="54"/>
      <c r="YC92" s="54"/>
      <c r="YD92" s="54"/>
      <c r="YE92" s="54"/>
      <c r="YF92" s="54"/>
      <c r="YG92" s="54"/>
      <c r="YH92" s="54"/>
      <c r="YI92" s="54"/>
      <c r="YJ92" s="54"/>
      <c r="YK92" s="54"/>
      <c r="YL92" s="54"/>
      <c r="YM92" s="54"/>
      <c r="YN92" s="54"/>
      <c r="YO92" s="54"/>
      <c r="YP92" s="54"/>
      <c r="YQ92" s="54"/>
      <c r="YR92" s="54"/>
      <c r="YS92" s="54"/>
      <c r="YT92" s="54"/>
      <c r="YU92" s="54"/>
      <c r="YV92" s="54"/>
      <c r="YW92" s="54"/>
      <c r="YX92" s="54"/>
      <c r="YY92" s="54"/>
      <c r="YZ92" s="54"/>
      <c r="ZA92" s="54"/>
      <c r="ZB92" s="54"/>
      <c r="ZC92" s="54"/>
      <c r="ZD92" s="54"/>
      <c r="ZE92" s="54"/>
      <c r="ZF92" s="54"/>
      <c r="ZG92" s="54"/>
      <c r="ZH92" s="54"/>
      <c r="ZI92" s="54"/>
      <c r="ZJ92" s="54"/>
      <c r="ZK92" s="54"/>
      <c r="ZL92" s="54"/>
      <c r="ZM92" s="54"/>
      <c r="ZN92" s="54"/>
      <c r="ZO92" s="54"/>
      <c r="ZP92" s="54"/>
      <c r="ZQ92" s="54"/>
      <c r="ZR92" s="54"/>
      <c r="ZS92" s="54"/>
      <c r="ZT92" s="54"/>
      <c r="ZU92" s="54"/>
      <c r="ZV92" s="54"/>
      <c r="ZW92" s="54"/>
      <c r="ZX92" s="54"/>
      <c r="ZY92" s="54"/>
      <c r="ZZ92" s="54"/>
      <c r="AAA92" s="54"/>
      <c r="AAB92" s="54"/>
      <c r="AAC92" s="54"/>
      <c r="AAD92" s="54"/>
      <c r="AAE92" s="54"/>
      <c r="AAF92" s="54"/>
      <c r="AAG92" s="54"/>
      <c r="AAH92" s="54"/>
      <c r="AAI92" s="54"/>
      <c r="AAJ92" s="54"/>
      <c r="AAK92" s="54"/>
      <c r="AAL92" s="54"/>
      <c r="AAM92" s="54"/>
      <c r="AAN92" s="54"/>
      <c r="AAO92" s="54"/>
      <c r="AAP92" s="54"/>
      <c r="AAQ92" s="54"/>
      <c r="AAR92" s="54"/>
      <c r="AAS92" s="54"/>
      <c r="AAT92" s="54"/>
      <c r="AAU92" s="54"/>
      <c r="AAV92" s="54"/>
      <c r="AAW92" s="54"/>
      <c r="AAX92" s="54"/>
      <c r="AAY92" s="54"/>
      <c r="AAZ92" s="54"/>
      <c r="ABA92" s="54"/>
      <c r="ABB92" s="54"/>
      <c r="ABC92" s="54"/>
      <c r="ABD92" s="54"/>
      <c r="ABE92" s="54"/>
      <c r="ABF92" s="54"/>
      <c r="ABG92" s="54"/>
      <c r="ABH92" s="54"/>
      <c r="ABI92" s="54"/>
      <c r="ABJ92" s="54"/>
      <c r="ABK92" s="54"/>
      <c r="ABL92" s="54"/>
      <c r="ABM92" s="54"/>
      <c r="ABN92" s="54"/>
      <c r="ABO92" s="54"/>
      <c r="ABP92" s="54"/>
      <c r="ABQ92" s="54"/>
      <c r="ABR92" s="54"/>
      <c r="ABS92" s="54"/>
      <c r="ABT92" s="54"/>
      <c r="ABU92" s="54"/>
      <c r="ABV92" s="54"/>
      <c r="ABW92" s="54"/>
      <c r="ABX92" s="54"/>
      <c r="ABY92" s="54"/>
      <c r="ABZ92" s="54"/>
      <c r="ACA92" s="54"/>
      <c r="ACB92" s="54"/>
      <c r="ACC92" s="54"/>
      <c r="ACD92" s="54"/>
      <c r="ACE92" s="54"/>
      <c r="ACF92" s="54"/>
      <c r="ACG92" s="54"/>
      <c r="ACH92" s="54"/>
      <c r="ACI92" s="54"/>
      <c r="ACJ92" s="54"/>
      <c r="ACK92" s="54"/>
      <c r="ACL92" s="54"/>
      <c r="ACM92" s="54"/>
      <c r="ACN92" s="54"/>
      <c r="ACO92" s="54"/>
      <c r="ACP92" s="54"/>
      <c r="ACQ92" s="54"/>
      <c r="ACR92" s="54"/>
      <c r="ACS92" s="54"/>
      <c r="ACT92" s="54"/>
      <c r="ACU92" s="54"/>
      <c r="ACV92" s="54"/>
      <c r="ACW92" s="54"/>
      <c r="ACX92" s="54"/>
      <c r="ACY92" s="54"/>
      <c r="ACZ92" s="54"/>
      <c r="ADA92" s="54"/>
      <c r="ADB92" s="54"/>
      <c r="ADC92" s="54"/>
      <c r="ADD92" s="54"/>
      <c r="ADE92" s="54"/>
      <c r="ADF92" s="54"/>
      <c r="ADG92" s="54"/>
      <c r="ADH92" s="54"/>
      <c r="ADI92" s="54"/>
      <c r="ADJ92" s="54"/>
      <c r="ADK92" s="54"/>
      <c r="ADL92" s="54"/>
      <c r="ADM92" s="54"/>
      <c r="ADN92" s="54"/>
      <c r="ADO92" s="54"/>
      <c r="ADP92" s="54"/>
      <c r="ADQ92" s="54"/>
      <c r="ADR92" s="54"/>
      <c r="ADS92" s="54"/>
      <c r="ADT92" s="54"/>
      <c r="ADU92" s="54"/>
      <c r="ADV92" s="54"/>
      <c r="ADW92" s="54"/>
      <c r="ADX92" s="54"/>
      <c r="ADY92" s="54"/>
      <c r="ADZ92" s="54"/>
      <c r="AEA92" s="54"/>
      <c r="AEB92" s="54"/>
      <c r="AEC92" s="54"/>
      <c r="AED92" s="54"/>
      <c r="AEE92" s="54"/>
      <c r="AEF92" s="54"/>
      <c r="AEG92" s="54"/>
      <c r="AEH92" s="54"/>
      <c r="AEI92" s="54"/>
      <c r="AEJ92" s="54"/>
      <c r="AEK92" s="54"/>
      <c r="AEL92" s="54"/>
      <c r="AEM92" s="54"/>
      <c r="AEN92" s="54"/>
      <c r="AEO92" s="54"/>
      <c r="AEP92" s="54"/>
      <c r="AEQ92" s="54"/>
      <c r="AER92" s="54"/>
      <c r="AES92" s="54"/>
      <c r="AET92" s="54"/>
      <c r="AEU92" s="54"/>
      <c r="AEV92" s="54"/>
      <c r="AEW92" s="54"/>
      <c r="AEX92" s="54"/>
      <c r="AEY92" s="54"/>
      <c r="AEZ92" s="54"/>
      <c r="AFA92" s="54"/>
      <c r="AFB92" s="54"/>
      <c r="AFC92" s="54"/>
      <c r="AFD92" s="54"/>
      <c r="AFE92" s="54"/>
      <c r="AFF92" s="54"/>
      <c r="AFG92" s="54"/>
      <c r="AFH92" s="54"/>
      <c r="AFI92" s="54"/>
      <c r="AFJ92" s="54"/>
      <c r="AFK92" s="54"/>
      <c r="AFL92" s="54"/>
      <c r="AFM92" s="54"/>
      <c r="AFN92" s="54"/>
      <c r="AFO92" s="54"/>
      <c r="AFP92" s="54"/>
      <c r="AFQ92" s="54"/>
      <c r="AFR92" s="54"/>
      <c r="AFS92" s="54"/>
      <c r="AFT92" s="54"/>
      <c r="AFU92" s="54"/>
      <c r="AFV92" s="54"/>
      <c r="AFW92" s="54"/>
      <c r="AFX92" s="54"/>
      <c r="AFY92" s="54"/>
      <c r="AFZ92" s="54"/>
      <c r="AGA92" s="54"/>
      <c r="AGB92" s="54"/>
      <c r="AGC92" s="54"/>
      <c r="AGD92" s="54"/>
      <c r="AGE92" s="54"/>
      <c r="AGF92" s="54"/>
      <c r="AGG92" s="54"/>
      <c r="AGH92" s="54"/>
      <c r="AGI92" s="54"/>
      <c r="AGJ92" s="54"/>
      <c r="AGK92" s="54"/>
      <c r="AGL92" s="54"/>
      <c r="AGM92" s="54"/>
      <c r="AGN92" s="54"/>
      <c r="AGO92" s="54"/>
      <c r="AGP92" s="54"/>
      <c r="AGQ92" s="54"/>
      <c r="AGR92" s="54"/>
      <c r="AGS92" s="54"/>
      <c r="AGT92" s="54"/>
      <c r="AGU92" s="54"/>
      <c r="AGV92" s="54"/>
      <c r="AGW92" s="54"/>
      <c r="AGX92" s="54"/>
      <c r="AGY92" s="54"/>
      <c r="AGZ92" s="54"/>
      <c r="AHA92" s="54"/>
      <c r="AHB92" s="54"/>
      <c r="AHC92" s="54"/>
      <c r="AHD92" s="54"/>
      <c r="AHE92" s="54"/>
      <c r="AHF92" s="54"/>
      <c r="AHG92" s="54"/>
      <c r="AHH92" s="54"/>
      <c r="AHI92" s="54"/>
      <c r="AHJ92" s="54"/>
      <c r="AHK92" s="54"/>
      <c r="AHL92" s="54"/>
      <c r="AHM92" s="54"/>
      <c r="AHN92" s="54"/>
      <c r="AHO92" s="54"/>
      <c r="AHP92" s="54"/>
      <c r="AHQ92" s="54"/>
      <c r="AHR92" s="54"/>
      <c r="AHS92" s="54"/>
      <c r="AHT92" s="54"/>
      <c r="AHU92" s="54"/>
      <c r="AHV92" s="54"/>
      <c r="AHW92" s="54"/>
      <c r="AHX92" s="54"/>
      <c r="AHY92" s="54"/>
      <c r="AHZ92" s="54"/>
      <c r="AIA92" s="54"/>
      <c r="AIB92" s="54"/>
      <c r="AIC92" s="54"/>
      <c r="AID92" s="54"/>
      <c r="AIE92" s="54"/>
      <c r="AIF92" s="54"/>
      <c r="AIG92" s="54"/>
      <c r="AIH92" s="54"/>
      <c r="AII92" s="54"/>
      <c r="AIJ92" s="54"/>
      <c r="AIK92" s="54"/>
      <c r="AIL92" s="54"/>
      <c r="AIM92" s="54"/>
      <c r="AIN92" s="54"/>
      <c r="AIO92" s="54"/>
      <c r="AIP92" s="54"/>
      <c r="AIQ92" s="54"/>
      <c r="AIR92" s="54"/>
      <c r="AIS92" s="54"/>
      <c r="AIT92" s="54"/>
      <c r="AIU92" s="54"/>
      <c r="AIV92" s="54"/>
      <c r="AIW92" s="54"/>
      <c r="AIX92" s="54"/>
      <c r="AIY92" s="54"/>
      <c r="AIZ92" s="54"/>
      <c r="AJA92" s="54"/>
      <c r="AJB92" s="54"/>
      <c r="AJC92" s="54"/>
      <c r="AJD92" s="54"/>
      <c r="AJE92" s="54"/>
      <c r="AJF92" s="54"/>
      <c r="AJG92" s="54"/>
      <c r="AJH92" s="54"/>
      <c r="AJI92" s="54"/>
      <c r="AJJ92" s="54"/>
      <c r="AJK92" s="54"/>
      <c r="AJL92" s="54"/>
      <c r="AJM92" s="54"/>
      <c r="AJN92" s="54"/>
      <c r="AJO92" s="54"/>
      <c r="AJP92" s="54"/>
      <c r="AJQ92" s="54"/>
      <c r="AJR92" s="54"/>
      <c r="AJS92" s="54"/>
      <c r="AJT92" s="54"/>
      <c r="AJU92" s="54"/>
      <c r="AJV92" s="54"/>
      <c r="AJW92" s="54"/>
      <c r="AJX92" s="54"/>
      <c r="AJY92" s="54"/>
      <c r="AJZ92" s="54"/>
      <c r="AKA92" s="54"/>
      <c r="AKB92" s="54"/>
      <c r="AKC92" s="54"/>
      <c r="AKD92" s="54"/>
      <c r="AKE92" s="54"/>
      <c r="AKF92" s="54"/>
      <c r="AKG92" s="54"/>
      <c r="AKH92" s="54"/>
      <c r="AKI92" s="54"/>
      <c r="AKJ92" s="54"/>
      <c r="AKK92" s="54"/>
      <c r="AKL92" s="54"/>
      <c r="AKM92" s="54"/>
      <c r="AKN92" s="54"/>
      <c r="AKO92" s="54"/>
      <c r="AKP92" s="54"/>
      <c r="AKQ92" s="54"/>
      <c r="AKR92" s="54"/>
      <c r="AKS92" s="54"/>
      <c r="AKT92" s="54"/>
      <c r="AKU92" s="54"/>
      <c r="AKV92" s="54"/>
      <c r="AKW92" s="54"/>
      <c r="AKX92" s="54"/>
      <c r="AKY92" s="54"/>
      <c r="AKZ92" s="54"/>
      <c r="ALA92" s="54"/>
      <c r="ALB92" s="54"/>
      <c r="ALC92" s="54"/>
      <c r="ALD92" s="54"/>
      <c r="ALE92" s="54"/>
      <c r="ALF92" s="54"/>
      <c r="ALG92" s="54"/>
      <c r="ALH92" s="54"/>
      <c r="ALI92" s="54"/>
      <c r="ALJ92" s="54"/>
      <c r="ALK92" s="54"/>
      <c r="ALL92" s="54"/>
      <c r="ALM92" s="54"/>
      <c r="ALN92" s="54"/>
      <c r="ALO92" s="54"/>
      <c r="ALP92" s="54"/>
      <c r="ALQ92" s="54"/>
      <c r="ALR92" s="54"/>
      <c r="ALS92" s="54"/>
      <c r="ALT92" s="54"/>
      <c r="ALU92" s="54"/>
      <c r="ALV92" s="54"/>
      <c r="ALW92" s="54"/>
      <c r="ALX92" s="54"/>
      <c r="ALY92" s="54"/>
      <c r="ALZ92" s="54"/>
      <c r="AMA92" s="54"/>
      <c r="AMB92" s="54"/>
      <c r="AMC92" s="54"/>
      <c r="AMD92" s="54"/>
      <c r="AME92" s="54"/>
      <c r="AMF92" s="54"/>
      <c r="AMG92" s="54"/>
      <c r="AMH92" s="54"/>
      <c r="AMI92" s="54"/>
      <c r="AMJ92" s="54"/>
      <c r="AMK92" s="54"/>
      <c r="AML92" s="54"/>
      <c r="AMM92" s="54"/>
      <c r="AMN92" s="54"/>
      <c r="AMO92" s="54"/>
      <c r="AMP92" s="54"/>
      <c r="AMQ92" s="54"/>
      <c r="AMR92" s="54"/>
      <c r="AMS92" s="54"/>
      <c r="AMT92" s="54"/>
      <c r="AMU92" s="54"/>
      <c r="AMV92" s="54"/>
      <c r="AMW92" s="54"/>
      <c r="AMX92" s="54"/>
      <c r="AMY92" s="54"/>
      <c r="AMZ92" s="54"/>
      <c r="ANA92" s="54"/>
      <c r="ANB92" s="54"/>
      <c r="ANC92" s="54"/>
      <c r="AND92" s="54"/>
      <c r="ANE92" s="54"/>
      <c r="ANF92" s="54"/>
      <c r="ANG92" s="54"/>
      <c r="ANH92" s="54"/>
      <c r="ANI92" s="54"/>
      <c r="ANJ92" s="54"/>
      <c r="ANK92" s="54"/>
      <c r="ANL92" s="54"/>
      <c r="ANM92" s="54"/>
      <c r="ANN92" s="54"/>
      <c r="ANO92" s="54"/>
      <c r="ANP92" s="54"/>
      <c r="ANQ92" s="54"/>
      <c r="ANR92" s="54"/>
      <c r="ANS92" s="54"/>
      <c r="ANT92" s="54"/>
      <c r="ANU92" s="54"/>
      <c r="ANV92" s="54"/>
      <c r="ANW92" s="54"/>
      <c r="ANX92" s="54"/>
      <c r="ANY92" s="54"/>
      <c r="ANZ92" s="54"/>
      <c r="AOA92" s="54"/>
      <c r="AOB92" s="54"/>
      <c r="AOC92" s="54"/>
      <c r="AOD92" s="54"/>
      <c r="AOE92" s="54"/>
      <c r="AOF92" s="54"/>
      <c r="AOG92" s="54"/>
      <c r="AOH92" s="54"/>
      <c r="AOI92" s="54"/>
      <c r="AOJ92" s="54"/>
      <c r="AOK92" s="54"/>
      <c r="AOL92" s="54"/>
      <c r="AOM92" s="54"/>
      <c r="AON92" s="54"/>
      <c r="AOO92" s="54"/>
      <c r="AOP92" s="54"/>
      <c r="AOQ92" s="54"/>
      <c r="AOR92" s="54"/>
      <c r="AOS92" s="54"/>
      <c r="AOT92" s="54"/>
      <c r="AOU92" s="54"/>
      <c r="AOV92" s="54"/>
      <c r="AOW92" s="54"/>
      <c r="AOX92" s="54"/>
      <c r="AOY92" s="54"/>
      <c r="AOZ92" s="54"/>
      <c r="APA92" s="54"/>
      <c r="APB92" s="54"/>
      <c r="APC92" s="54"/>
      <c r="APD92" s="54"/>
      <c r="APE92" s="54"/>
      <c r="APF92" s="54"/>
      <c r="APG92" s="54"/>
      <c r="APH92" s="54"/>
      <c r="API92" s="54"/>
      <c r="APJ92" s="54"/>
      <c r="APK92" s="54"/>
      <c r="APL92" s="54"/>
      <c r="APM92" s="54"/>
      <c r="APN92" s="54"/>
      <c r="APO92" s="54"/>
      <c r="APP92" s="54"/>
      <c r="APQ92" s="54"/>
      <c r="APR92" s="54"/>
      <c r="APS92" s="54"/>
      <c r="APT92" s="54"/>
      <c r="APU92" s="54"/>
      <c r="APV92" s="54"/>
      <c r="APW92" s="54"/>
      <c r="APX92" s="54"/>
      <c r="APY92" s="54"/>
      <c r="APZ92" s="54"/>
      <c r="AQA92" s="54"/>
      <c r="AQB92" s="54"/>
      <c r="AQC92" s="54"/>
      <c r="AQD92" s="54"/>
      <c r="AQE92" s="54"/>
      <c r="AQF92" s="54"/>
      <c r="AQG92" s="54"/>
      <c r="AQH92" s="54"/>
      <c r="AQI92" s="54"/>
      <c r="AQJ92" s="54"/>
      <c r="AQK92" s="54"/>
      <c r="AQL92" s="54"/>
      <c r="AQM92" s="54"/>
      <c r="AQN92" s="54"/>
      <c r="AQO92" s="54"/>
      <c r="AQP92" s="54"/>
      <c r="AQQ92" s="54"/>
      <c r="AQR92" s="54"/>
      <c r="AQS92" s="54"/>
      <c r="AQT92" s="54"/>
      <c r="AQU92" s="54"/>
      <c r="AQV92" s="54"/>
      <c r="AQW92" s="54"/>
      <c r="AQX92" s="54"/>
      <c r="AQY92" s="54"/>
      <c r="AQZ92" s="54"/>
      <c r="ARA92" s="54"/>
      <c r="ARB92" s="54"/>
      <c r="ARC92" s="54"/>
      <c r="ARD92" s="54"/>
      <c r="ARE92" s="54"/>
      <c r="ARF92" s="54"/>
      <c r="ARG92" s="54"/>
      <c r="ARH92" s="54"/>
      <c r="ARI92" s="54"/>
      <c r="ARJ92" s="54"/>
      <c r="ARK92" s="54"/>
      <c r="ARL92" s="54"/>
      <c r="ARM92" s="54"/>
      <c r="ARN92" s="54"/>
      <c r="ARO92" s="54"/>
      <c r="ARP92" s="54"/>
      <c r="ARQ92" s="54"/>
      <c r="ARR92" s="54"/>
      <c r="ARS92" s="54"/>
      <c r="ART92" s="54"/>
      <c r="ARU92" s="54"/>
      <c r="ARV92" s="54"/>
      <c r="ARW92" s="54"/>
      <c r="ARX92" s="54"/>
      <c r="ARY92" s="54"/>
      <c r="ARZ92" s="54"/>
      <c r="ASA92" s="54"/>
      <c r="ASB92" s="54"/>
      <c r="ASC92" s="54"/>
      <c r="ASD92" s="54"/>
      <c r="ASE92" s="54"/>
      <c r="ASF92" s="54"/>
      <c r="ASG92" s="54"/>
      <c r="ASH92" s="54"/>
      <c r="ASI92" s="54"/>
      <c r="ASJ92" s="54"/>
      <c r="ASK92" s="54"/>
      <c r="ASL92" s="54"/>
      <c r="ASM92" s="54"/>
      <c r="ASN92" s="54"/>
      <c r="ASO92" s="54"/>
      <c r="ASP92" s="54"/>
      <c r="ASQ92" s="54"/>
      <c r="ASR92" s="54"/>
      <c r="ASS92" s="54"/>
      <c r="AST92" s="54"/>
      <c r="ASU92" s="54"/>
      <c r="ASV92" s="54"/>
      <c r="ASW92" s="54"/>
      <c r="ASX92" s="54"/>
      <c r="ASY92" s="54"/>
      <c r="ASZ92" s="54"/>
      <c r="ATA92" s="54"/>
      <c r="ATB92" s="54"/>
      <c r="ATC92" s="54"/>
      <c r="ATD92" s="54"/>
      <c r="ATE92" s="54"/>
      <c r="ATF92" s="54"/>
      <c r="ATG92" s="54"/>
      <c r="ATH92" s="54"/>
      <c r="ATI92" s="54"/>
      <c r="ATJ92" s="54"/>
      <c r="ATK92" s="54"/>
      <c r="ATL92" s="54"/>
      <c r="ATM92" s="54"/>
      <c r="ATN92" s="54"/>
      <c r="ATO92" s="54"/>
      <c r="ATP92" s="54"/>
      <c r="ATQ92" s="54"/>
      <c r="ATR92" s="54"/>
      <c r="ATS92" s="54"/>
      <c r="ATT92" s="54"/>
      <c r="ATU92" s="54"/>
      <c r="ATV92" s="54"/>
      <c r="ATW92" s="54"/>
      <c r="ATX92" s="54"/>
      <c r="ATY92" s="54"/>
      <c r="ATZ92" s="54"/>
      <c r="AUA92" s="54"/>
      <c r="AUB92" s="54"/>
      <c r="AUC92" s="54"/>
      <c r="AUD92" s="54"/>
      <c r="AUE92" s="54"/>
      <c r="AUF92" s="54"/>
      <c r="AUG92" s="54"/>
      <c r="AUH92" s="54"/>
      <c r="AUI92" s="54"/>
      <c r="AUJ92" s="54"/>
      <c r="AUK92" s="54"/>
      <c r="AUL92" s="54"/>
      <c r="AUM92" s="54"/>
      <c r="AUN92" s="54"/>
      <c r="AUO92" s="54"/>
      <c r="AUP92" s="54"/>
      <c r="AUQ92" s="54"/>
      <c r="AUR92" s="54"/>
      <c r="AUS92" s="54"/>
      <c r="AUT92" s="54"/>
      <c r="AUU92" s="54"/>
      <c r="AUV92" s="54"/>
      <c r="AUW92" s="54"/>
      <c r="AUX92" s="54"/>
      <c r="AUY92" s="54"/>
      <c r="AUZ92" s="54"/>
      <c r="AVA92" s="54"/>
      <c r="AVB92" s="54"/>
      <c r="AVC92" s="54"/>
      <c r="AVD92" s="54"/>
      <c r="AVE92" s="54"/>
      <c r="AVF92" s="54"/>
      <c r="AVG92" s="54"/>
      <c r="AVH92" s="54"/>
      <c r="AVI92" s="54"/>
      <c r="AVJ92" s="54"/>
      <c r="AVK92" s="54"/>
      <c r="AVL92" s="54"/>
      <c r="AVM92" s="54"/>
      <c r="AVN92" s="54"/>
      <c r="AVO92" s="54"/>
      <c r="AVP92" s="54"/>
      <c r="AVQ92" s="54"/>
      <c r="AVR92" s="54"/>
      <c r="AVS92" s="54"/>
      <c r="AVT92" s="54"/>
      <c r="AVU92" s="54"/>
      <c r="AVV92" s="54"/>
      <c r="AVW92" s="54"/>
      <c r="AVX92" s="54"/>
      <c r="AVY92" s="54"/>
      <c r="AVZ92" s="54"/>
      <c r="AWA92" s="54"/>
      <c r="AWB92" s="54"/>
      <c r="AWC92" s="54"/>
      <c r="AWD92" s="54"/>
      <c r="AWE92" s="54"/>
      <c r="AWF92" s="54"/>
      <c r="AWG92" s="54"/>
      <c r="AWH92" s="54"/>
      <c r="AWI92" s="54"/>
      <c r="AWJ92" s="54"/>
      <c r="AWK92" s="54"/>
      <c r="AWL92" s="54"/>
      <c r="AWM92" s="54"/>
      <c r="AWN92" s="54"/>
      <c r="AWO92" s="54"/>
      <c r="AWP92" s="54"/>
      <c r="AWQ92" s="54"/>
      <c r="AWR92" s="54"/>
      <c r="AWS92" s="54"/>
      <c r="AWT92" s="54"/>
      <c r="AWU92" s="54"/>
      <c r="AWV92" s="54"/>
      <c r="AWW92" s="54"/>
      <c r="AWX92" s="54"/>
      <c r="AWY92" s="54"/>
      <c r="AWZ92" s="54"/>
      <c r="AXA92" s="54"/>
      <c r="AXB92" s="54"/>
      <c r="AXC92" s="54"/>
      <c r="AXD92" s="54"/>
      <c r="AXE92" s="54"/>
      <c r="AXF92" s="54"/>
      <c r="AXG92" s="54"/>
      <c r="AXH92" s="54"/>
      <c r="AXI92" s="54"/>
      <c r="AXJ92" s="54"/>
      <c r="AXK92" s="54"/>
      <c r="AXL92" s="54"/>
      <c r="AXM92" s="54"/>
      <c r="AXN92" s="54"/>
      <c r="AXO92" s="54"/>
      <c r="AXP92" s="54"/>
      <c r="AXQ92" s="54"/>
      <c r="AXR92" s="54"/>
      <c r="AXS92" s="54"/>
      <c r="AXT92" s="54"/>
      <c r="AXU92" s="54"/>
      <c r="AXV92" s="54"/>
      <c r="AXW92" s="54"/>
      <c r="AXX92" s="54"/>
      <c r="AXY92" s="54"/>
      <c r="AXZ92" s="54"/>
      <c r="AYA92" s="54"/>
      <c r="AYB92" s="54"/>
      <c r="AYC92" s="54"/>
      <c r="AYD92" s="54"/>
      <c r="AYE92" s="54"/>
      <c r="AYF92" s="54"/>
      <c r="AYG92" s="54"/>
      <c r="AYH92" s="54"/>
      <c r="AYI92" s="54"/>
      <c r="AYJ92" s="54"/>
      <c r="AYK92" s="54"/>
      <c r="AYL92" s="54"/>
      <c r="AYM92" s="54"/>
      <c r="AYN92" s="54"/>
      <c r="AYO92" s="54"/>
      <c r="AYP92" s="54"/>
      <c r="AYQ92" s="54"/>
      <c r="AYR92" s="54"/>
      <c r="AYS92" s="54"/>
      <c r="AYT92" s="54"/>
      <c r="AYU92" s="54"/>
      <c r="AYV92" s="54"/>
      <c r="AYW92" s="54"/>
      <c r="AYX92" s="54"/>
      <c r="AYY92" s="54"/>
      <c r="AYZ92" s="54"/>
      <c r="AZA92" s="54"/>
      <c r="AZB92" s="54"/>
      <c r="AZC92" s="54"/>
      <c r="AZD92" s="54"/>
      <c r="AZE92" s="54"/>
      <c r="AZF92" s="54"/>
      <c r="AZG92" s="54"/>
      <c r="AZH92" s="54"/>
      <c r="AZI92" s="54"/>
      <c r="AZJ92" s="54"/>
      <c r="AZK92" s="54"/>
      <c r="AZL92" s="54"/>
      <c r="AZM92" s="54"/>
      <c r="AZN92" s="54"/>
      <c r="AZO92" s="54"/>
      <c r="AZP92" s="54"/>
      <c r="AZQ92" s="54"/>
      <c r="AZR92" s="54"/>
      <c r="AZS92" s="54"/>
      <c r="AZT92" s="54"/>
      <c r="AZU92" s="54"/>
      <c r="AZV92" s="54"/>
      <c r="AZW92" s="54"/>
      <c r="AZX92" s="54"/>
      <c r="AZY92" s="54"/>
      <c r="AZZ92" s="54"/>
      <c r="BAA92" s="54"/>
      <c r="BAB92" s="54"/>
      <c r="BAC92" s="54"/>
      <c r="BAD92" s="54"/>
      <c r="BAE92" s="54"/>
      <c r="BAF92" s="54"/>
      <c r="BAG92" s="54"/>
      <c r="BAH92" s="54"/>
      <c r="BAI92" s="54"/>
      <c r="BAJ92" s="54"/>
      <c r="BAK92" s="54"/>
      <c r="BAL92" s="54"/>
      <c r="BAM92" s="54"/>
      <c r="BAN92" s="54"/>
      <c r="BAO92" s="54"/>
      <c r="BAP92" s="54"/>
      <c r="BAQ92" s="54"/>
      <c r="BAR92" s="54"/>
      <c r="BAS92" s="54"/>
      <c r="BAT92" s="54"/>
      <c r="BAU92" s="54"/>
      <c r="BAV92" s="54"/>
      <c r="BAW92" s="54"/>
      <c r="BAX92" s="54"/>
      <c r="BAY92" s="54"/>
      <c r="BAZ92" s="54"/>
      <c r="BBA92" s="54"/>
      <c r="BBB92" s="54"/>
      <c r="BBC92" s="54"/>
      <c r="BBD92" s="54"/>
      <c r="BBE92" s="54"/>
      <c r="BBF92" s="54"/>
      <c r="BBG92" s="54"/>
      <c r="BBH92" s="54"/>
      <c r="BBI92" s="54"/>
      <c r="BBJ92" s="54"/>
      <c r="BBK92" s="54"/>
      <c r="BBL92" s="54"/>
      <c r="BBM92" s="54"/>
      <c r="BBN92" s="54"/>
      <c r="BBO92" s="54"/>
      <c r="BBP92" s="54"/>
      <c r="BBQ92" s="54"/>
      <c r="BBR92" s="54"/>
      <c r="BBS92" s="54"/>
      <c r="BBT92" s="54"/>
      <c r="BBU92" s="54"/>
      <c r="BBV92" s="54"/>
      <c r="BBW92" s="54"/>
      <c r="BBX92" s="54"/>
      <c r="BBY92" s="54"/>
      <c r="BBZ92" s="54"/>
      <c r="BCA92" s="54"/>
      <c r="BCB92" s="54"/>
      <c r="BCC92" s="54"/>
      <c r="BCD92" s="54"/>
      <c r="BCE92" s="54"/>
      <c r="BCF92" s="54"/>
      <c r="BCG92" s="54"/>
      <c r="BCH92" s="54"/>
      <c r="BCI92" s="54"/>
      <c r="BCJ92" s="54"/>
      <c r="BCK92" s="54"/>
      <c r="BCL92" s="54"/>
      <c r="BCM92" s="54"/>
      <c r="BCN92" s="54"/>
      <c r="BCO92" s="54"/>
      <c r="BCP92" s="54"/>
      <c r="BCQ92" s="54"/>
      <c r="BCR92" s="54"/>
      <c r="BCS92" s="54"/>
      <c r="BCT92" s="54"/>
      <c r="BCU92" s="54"/>
      <c r="BCV92" s="54"/>
      <c r="BCW92" s="54"/>
      <c r="BCX92" s="54"/>
      <c r="BCY92" s="54"/>
      <c r="BCZ92" s="54"/>
      <c r="BDA92" s="54"/>
      <c r="BDB92" s="54"/>
      <c r="BDC92" s="54"/>
      <c r="BDD92" s="54"/>
      <c r="BDE92" s="54"/>
      <c r="BDF92" s="54"/>
      <c r="BDG92" s="54"/>
      <c r="BDH92" s="54"/>
      <c r="BDI92" s="54"/>
      <c r="BDJ92" s="54"/>
      <c r="BDK92" s="54"/>
      <c r="BDL92" s="54"/>
      <c r="BDM92" s="54"/>
      <c r="BDN92" s="54"/>
      <c r="BDO92" s="54"/>
      <c r="BDP92" s="54"/>
      <c r="BDQ92" s="54"/>
      <c r="BDR92" s="54"/>
      <c r="BDS92" s="54"/>
      <c r="BDT92" s="54"/>
      <c r="BDU92" s="54"/>
      <c r="BDV92" s="54"/>
      <c r="BDW92" s="54"/>
      <c r="BDX92" s="54"/>
      <c r="BDY92" s="54"/>
      <c r="BDZ92" s="54"/>
      <c r="BEA92" s="54"/>
      <c r="BEB92" s="54"/>
      <c r="BEC92" s="54"/>
      <c r="BED92" s="54"/>
      <c r="BEE92" s="54"/>
      <c r="BEF92" s="54"/>
      <c r="BEG92" s="54"/>
      <c r="BEH92" s="54"/>
      <c r="BEI92" s="54"/>
      <c r="BEJ92" s="54"/>
      <c r="BEK92" s="54"/>
      <c r="BEL92" s="54"/>
      <c r="BEM92" s="54"/>
      <c r="BEN92" s="54"/>
      <c r="BEO92" s="54"/>
      <c r="BEP92" s="54"/>
      <c r="BEQ92" s="54"/>
      <c r="BER92" s="54"/>
      <c r="BES92" s="54"/>
      <c r="BET92" s="54"/>
      <c r="BEU92" s="54"/>
      <c r="BEV92" s="54"/>
      <c r="BEW92" s="54"/>
      <c r="BEX92" s="54"/>
      <c r="BEY92" s="54"/>
      <c r="BEZ92" s="54"/>
      <c r="BFA92" s="54"/>
      <c r="BFB92" s="54"/>
      <c r="BFC92" s="54"/>
      <c r="BFD92" s="54"/>
      <c r="BFE92" s="54"/>
      <c r="BFF92" s="54"/>
      <c r="BFG92" s="54"/>
      <c r="BFH92" s="54"/>
      <c r="BFI92" s="54"/>
      <c r="BFJ92" s="54"/>
      <c r="BFK92" s="54"/>
      <c r="BFL92" s="54"/>
      <c r="BFM92" s="54"/>
      <c r="BFN92" s="54"/>
      <c r="BFO92" s="54"/>
      <c r="BFP92" s="54"/>
      <c r="BFQ92" s="54"/>
      <c r="BFR92" s="54"/>
      <c r="BFS92" s="54"/>
      <c r="BFT92" s="54"/>
      <c r="BFU92" s="54"/>
      <c r="BFV92" s="54"/>
      <c r="BFW92" s="54"/>
      <c r="BFX92" s="54"/>
      <c r="BFY92" s="54"/>
      <c r="BFZ92" s="54"/>
      <c r="BGA92" s="54"/>
      <c r="BGB92" s="54"/>
      <c r="BGC92" s="54"/>
      <c r="BGD92" s="54"/>
      <c r="BGE92" s="54"/>
      <c r="BGF92" s="54"/>
      <c r="BGG92" s="54"/>
      <c r="BGH92" s="54"/>
      <c r="BGI92" s="54"/>
      <c r="BGJ92" s="54"/>
      <c r="BGK92" s="54"/>
      <c r="BGL92" s="54"/>
      <c r="BGM92" s="54"/>
      <c r="BGN92" s="54"/>
      <c r="BGO92" s="54"/>
      <c r="BGP92" s="54"/>
      <c r="BGQ92" s="54"/>
      <c r="BGR92" s="54"/>
      <c r="BGS92" s="54"/>
      <c r="BGT92" s="54"/>
      <c r="BGU92" s="54"/>
      <c r="BGV92" s="54"/>
      <c r="BGW92" s="54"/>
      <c r="BGX92" s="54"/>
      <c r="BGY92" s="54"/>
      <c r="BGZ92" s="54"/>
      <c r="BHA92" s="54"/>
      <c r="BHB92" s="54"/>
      <c r="BHC92" s="54"/>
      <c r="BHD92" s="54"/>
      <c r="BHE92" s="54"/>
      <c r="BHF92" s="54"/>
      <c r="BHG92" s="54"/>
      <c r="BHH92" s="54"/>
      <c r="BHI92" s="54"/>
      <c r="BHJ92" s="54"/>
      <c r="BHK92" s="54"/>
      <c r="BHL92" s="54"/>
      <c r="BHM92" s="54"/>
      <c r="BHN92" s="54"/>
      <c r="BHO92" s="54"/>
      <c r="BHP92" s="54"/>
      <c r="BHQ92" s="54"/>
      <c r="BHR92" s="54"/>
      <c r="BHS92" s="54"/>
      <c r="BHT92" s="54"/>
      <c r="BHU92" s="54"/>
      <c r="BHV92" s="54"/>
      <c r="BHW92" s="54"/>
      <c r="BHX92" s="54"/>
      <c r="BHY92" s="54"/>
      <c r="BHZ92" s="54"/>
      <c r="BIA92" s="54"/>
      <c r="BIB92" s="54"/>
      <c r="BIC92" s="54"/>
      <c r="BID92" s="54"/>
      <c r="BIE92" s="54"/>
      <c r="BIF92" s="54"/>
      <c r="BIG92" s="54"/>
      <c r="BIH92" s="54"/>
      <c r="BII92" s="54"/>
      <c r="BIJ92" s="54"/>
      <c r="BIK92" s="54"/>
      <c r="BIL92" s="54"/>
      <c r="BIM92" s="54"/>
      <c r="BIN92" s="54"/>
      <c r="BIO92" s="54"/>
      <c r="BIP92" s="54"/>
      <c r="BIQ92" s="54"/>
      <c r="BIR92" s="54"/>
      <c r="BIS92" s="54"/>
      <c r="BIT92" s="54"/>
      <c r="BIU92" s="54"/>
      <c r="BIV92" s="54"/>
      <c r="BIW92" s="54"/>
      <c r="BIX92" s="54"/>
      <c r="BIY92" s="54"/>
      <c r="BIZ92" s="54"/>
      <c r="BJA92" s="54"/>
      <c r="BJB92" s="54"/>
      <c r="BJC92" s="54"/>
      <c r="BJD92" s="54"/>
      <c r="BJE92" s="54"/>
      <c r="BJF92" s="54"/>
      <c r="BJG92" s="54"/>
      <c r="BJH92" s="54"/>
      <c r="BJI92" s="54"/>
      <c r="BJJ92" s="54"/>
      <c r="BJK92" s="54"/>
      <c r="BJL92" s="54"/>
      <c r="BJM92" s="54"/>
      <c r="BJN92" s="54"/>
      <c r="BJO92" s="54"/>
      <c r="BJP92" s="54"/>
      <c r="BJQ92" s="54"/>
      <c r="BJR92" s="54"/>
      <c r="BJS92" s="54"/>
      <c r="BJT92" s="54"/>
      <c r="BJU92" s="54"/>
      <c r="BJV92" s="54"/>
      <c r="BJW92" s="54"/>
      <c r="BJX92" s="54"/>
      <c r="BJY92" s="54"/>
      <c r="BJZ92" s="54"/>
      <c r="BKA92" s="54"/>
      <c r="BKB92" s="54"/>
      <c r="BKC92" s="54"/>
      <c r="BKD92" s="54"/>
      <c r="BKE92" s="54"/>
      <c r="BKF92" s="54"/>
      <c r="BKG92" s="54"/>
      <c r="BKH92" s="54"/>
      <c r="BKI92" s="54"/>
      <c r="BKJ92" s="54"/>
      <c r="BKK92" s="54"/>
      <c r="BKL92" s="54"/>
      <c r="BKM92" s="54"/>
      <c r="BKN92" s="54"/>
      <c r="BKO92" s="54"/>
      <c r="BKP92" s="54"/>
      <c r="BKQ92" s="54"/>
      <c r="BKR92" s="54"/>
      <c r="BKS92" s="54"/>
      <c r="BKT92" s="54"/>
      <c r="BKU92" s="54"/>
      <c r="BKV92" s="54"/>
      <c r="BKW92" s="54"/>
      <c r="BKX92" s="54"/>
      <c r="BKY92" s="54"/>
      <c r="BKZ92" s="54"/>
      <c r="BLA92" s="54"/>
      <c r="BLB92" s="54"/>
      <c r="BLC92" s="54"/>
      <c r="BLD92" s="54"/>
      <c r="BLE92" s="54"/>
      <c r="BLF92" s="54"/>
      <c r="BLG92" s="54"/>
      <c r="BLH92" s="54"/>
      <c r="BLI92" s="54"/>
      <c r="BLJ92" s="54"/>
      <c r="BLK92" s="54"/>
      <c r="BLL92" s="54"/>
      <c r="BLM92" s="54"/>
      <c r="BLN92" s="54"/>
      <c r="BLO92" s="54"/>
      <c r="BLP92" s="54"/>
      <c r="BLQ92" s="54"/>
      <c r="BLR92" s="54"/>
      <c r="BLS92" s="54"/>
      <c r="BLT92" s="54"/>
      <c r="BLU92" s="54"/>
      <c r="BLV92" s="54"/>
      <c r="BLW92" s="54"/>
      <c r="BLX92" s="54"/>
      <c r="BLY92" s="54"/>
      <c r="BLZ92" s="54"/>
      <c r="BMA92" s="54"/>
      <c r="BMB92" s="54"/>
      <c r="BMC92" s="54"/>
      <c r="BMD92" s="54"/>
      <c r="BME92" s="54"/>
      <c r="BMF92" s="54"/>
      <c r="BMG92" s="54"/>
      <c r="BMH92" s="54"/>
      <c r="BMI92" s="54"/>
      <c r="BMJ92" s="54"/>
      <c r="BMK92" s="54"/>
      <c r="BML92" s="54"/>
      <c r="BMM92" s="54"/>
      <c r="BMN92" s="54"/>
      <c r="BMO92" s="54"/>
      <c r="BMP92" s="54"/>
      <c r="BMQ92" s="54"/>
      <c r="BMR92" s="54"/>
      <c r="BMS92" s="54"/>
      <c r="BMT92" s="54"/>
      <c r="BMU92" s="54"/>
      <c r="BMV92" s="54"/>
      <c r="BMW92" s="54"/>
      <c r="BMX92" s="54"/>
      <c r="BMY92" s="54"/>
      <c r="BMZ92" s="54"/>
      <c r="BNA92" s="54"/>
      <c r="BNB92" s="54"/>
      <c r="BNC92" s="54"/>
      <c r="BND92" s="54"/>
      <c r="BNE92" s="54"/>
      <c r="BNF92" s="54"/>
      <c r="BNG92" s="54"/>
      <c r="BNH92" s="54"/>
      <c r="BNI92" s="54"/>
      <c r="BNJ92" s="54"/>
      <c r="BNK92" s="54"/>
      <c r="BNL92" s="54"/>
      <c r="BNM92" s="54"/>
      <c r="BNN92" s="54"/>
      <c r="BNO92" s="54"/>
      <c r="BNP92" s="54"/>
      <c r="BNQ92" s="54"/>
      <c r="BNR92" s="54"/>
      <c r="BNS92" s="54"/>
      <c r="BNT92" s="54"/>
      <c r="BNU92" s="54"/>
      <c r="BNV92" s="54"/>
      <c r="BNW92" s="54"/>
      <c r="BNX92" s="54"/>
      <c r="BNY92" s="54"/>
      <c r="BNZ92" s="54"/>
      <c r="BOA92" s="54"/>
      <c r="BOB92" s="54"/>
      <c r="BOC92" s="54"/>
      <c r="BOD92" s="54"/>
      <c r="BOE92" s="54"/>
      <c r="BOF92" s="54"/>
      <c r="BOG92" s="54"/>
      <c r="BOH92" s="54"/>
      <c r="BOI92" s="54"/>
      <c r="BOJ92" s="54"/>
      <c r="BOK92" s="54"/>
      <c r="BOL92" s="54"/>
      <c r="BOM92" s="54"/>
      <c r="BON92" s="54"/>
      <c r="BOO92" s="54"/>
      <c r="BOP92" s="54"/>
      <c r="BOQ92" s="54"/>
      <c r="BOR92" s="54"/>
      <c r="BOS92" s="54"/>
      <c r="BOT92" s="54"/>
      <c r="BOU92" s="54"/>
      <c r="BOV92" s="54"/>
      <c r="BOW92" s="54"/>
      <c r="BOX92" s="54"/>
      <c r="BOY92" s="54"/>
      <c r="BOZ92" s="54"/>
      <c r="BPA92" s="54"/>
      <c r="BPB92" s="54"/>
      <c r="BPC92" s="54"/>
      <c r="BPD92" s="54"/>
      <c r="BPE92" s="54"/>
      <c r="BPF92" s="54"/>
      <c r="BPG92" s="54"/>
      <c r="BPH92" s="54"/>
      <c r="BPI92" s="54"/>
      <c r="BPJ92" s="54"/>
      <c r="BPK92" s="54"/>
      <c r="BPL92" s="54"/>
      <c r="BPM92" s="54"/>
      <c r="BPN92" s="54"/>
      <c r="BPO92" s="54"/>
      <c r="BPP92" s="54"/>
      <c r="BPQ92" s="54"/>
      <c r="BPR92" s="54"/>
      <c r="BPS92" s="54"/>
      <c r="BPT92" s="54"/>
      <c r="BPU92" s="54"/>
      <c r="BPV92" s="54"/>
      <c r="BPW92" s="54"/>
      <c r="BPX92" s="54"/>
      <c r="BPY92" s="54"/>
      <c r="BPZ92" s="54"/>
      <c r="BQA92" s="54"/>
      <c r="BQB92" s="54"/>
      <c r="BQC92" s="54"/>
      <c r="BQD92" s="54"/>
      <c r="BQE92" s="54"/>
      <c r="BQF92" s="54"/>
      <c r="BQG92" s="54"/>
      <c r="BQH92" s="54"/>
      <c r="BQI92" s="54"/>
      <c r="BQJ92" s="54"/>
      <c r="BQK92" s="54"/>
      <c r="BQL92" s="54"/>
      <c r="BQM92" s="54"/>
      <c r="BQN92" s="54"/>
      <c r="BQO92" s="54"/>
      <c r="BQP92" s="54"/>
      <c r="BQQ92" s="54"/>
      <c r="BQR92" s="54"/>
      <c r="BQS92" s="54"/>
      <c r="BQT92" s="54"/>
      <c r="BQU92" s="54"/>
      <c r="BQV92" s="54"/>
      <c r="BQW92" s="54"/>
      <c r="BQX92" s="54"/>
      <c r="BQY92" s="54"/>
      <c r="BQZ92" s="54"/>
      <c r="BRA92" s="54"/>
      <c r="BRB92" s="54"/>
      <c r="BRC92" s="54"/>
      <c r="BRD92" s="54"/>
      <c r="BRE92" s="54"/>
      <c r="BRF92" s="54"/>
      <c r="BRG92" s="54"/>
      <c r="BRH92" s="54"/>
      <c r="BRI92" s="54"/>
      <c r="BRJ92" s="54"/>
      <c r="BRK92" s="54"/>
      <c r="BRL92" s="54"/>
      <c r="BRM92" s="54"/>
      <c r="BRN92" s="54"/>
      <c r="BRO92" s="54"/>
      <c r="BRP92" s="54"/>
      <c r="BRQ92" s="54"/>
      <c r="BRR92" s="54"/>
      <c r="BRS92" s="54"/>
      <c r="BRT92" s="54"/>
      <c r="BRU92" s="54"/>
      <c r="BRV92" s="54"/>
      <c r="BRW92" s="54"/>
      <c r="BRX92" s="54"/>
      <c r="BRY92" s="54"/>
      <c r="BRZ92" s="54"/>
      <c r="BSA92" s="54"/>
      <c r="BSB92" s="54"/>
      <c r="BSC92" s="54"/>
      <c r="BSD92" s="54"/>
      <c r="BSE92" s="54"/>
      <c r="BSF92" s="54"/>
      <c r="BSG92" s="54"/>
      <c r="BSH92" s="54"/>
      <c r="BSI92" s="54"/>
      <c r="BSJ92" s="54"/>
      <c r="BSK92" s="54"/>
      <c r="BSL92" s="54"/>
      <c r="BSM92" s="54"/>
      <c r="BSN92" s="54"/>
      <c r="BSO92" s="54"/>
      <c r="BSP92" s="54"/>
      <c r="BSQ92" s="54"/>
      <c r="BSR92" s="54"/>
      <c r="BSS92" s="54"/>
      <c r="BST92" s="54"/>
      <c r="BSU92" s="54"/>
      <c r="BSV92" s="54"/>
      <c r="BSW92" s="54"/>
      <c r="BSX92" s="54"/>
      <c r="BSY92" s="54"/>
      <c r="BSZ92" s="54"/>
      <c r="BTA92" s="54"/>
      <c r="BTB92" s="54"/>
      <c r="BTC92" s="54"/>
      <c r="BTD92" s="54"/>
      <c r="BTE92" s="54"/>
      <c r="BTF92" s="54"/>
      <c r="BTG92" s="54"/>
      <c r="BTH92" s="54"/>
      <c r="BTI92" s="54"/>
      <c r="BTJ92" s="54"/>
      <c r="BTK92" s="54"/>
      <c r="BTL92" s="54"/>
      <c r="BTM92" s="54"/>
      <c r="BTN92" s="54"/>
      <c r="BTO92" s="54"/>
      <c r="BTP92" s="54"/>
      <c r="BTQ92" s="54"/>
      <c r="BTR92" s="54"/>
      <c r="BTS92" s="54"/>
      <c r="BTT92" s="54"/>
      <c r="BTU92" s="54"/>
      <c r="BTV92" s="54"/>
      <c r="BTW92" s="54"/>
      <c r="BTX92" s="54"/>
      <c r="BTY92" s="54"/>
      <c r="BTZ92" s="54"/>
      <c r="BUA92" s="54"/>
      <c r="BUB92" s="54"/>
      <c r="BUC92" s="54"/>
      <c r="BUD92" s="54"/>
      <c r="BUE92" s="54"/>
      <c r="BUF92" s="54"/>
      <c r="BUG92" s="54"/>
      <c r="BUH92" s="54"/>
      <c r="BUI92" s="54"/>
      <c r="BUJ92" s="54"/>
      <c r="BUK92" s="54"/>
      <c r="BUL92" s="54"/>
      <c r="BUM92" s="54"/>
      <c r="BUN92" s="54"/>
      <c r="BUO92" s="54"/>
      <c r="BUP92" s="54"/>
      <c r="BUQ92" s="54"/>
      <c r="BUR92" s="54"/>
      <c r="BUS92" s="54"/>
      <c r="BUT92" s="54"/>
      <c r="BUU92" s="54"/>
      <c r="BUV92" s="54"/>
      <c r="BUW92" s="54"/>
      <c r="BUX92" s="54"/>
      <c r="BUY92" s="54"/>
      <c r="BUZ92" s="54"/>
      <c r="BVA92" s="54"/>
      <c r="BVB92" s="54"/>
      <c r="BVC92" s="54"/>
      <c r="BVD92" s="54"/>
      <c r="BVE92" s="54"/>
      <c r="BVF92" s="54"/>
      <c r="BVG92" s="54"/>
      <c r="BVH92" s="54"/>
      <c r="BVI92" s="54"/>
      <c r="BVJ92" s="54"/>
      <c r="BVK92" s="54"/>
      <c r="BVL92" s="54"/>
      <c r="BVM92" s="54"/>
      <c r="BVN92" s="54"/>
      <c r="BVO92" s="54"/>
      <c r="BVP92" s="54"/>
      <c r="BVQ92" s="54"/>
      <c r="BVR92" s="54"/>
      <c r="BVS92" s="54"/>
      <c r="BVT92" s="54"/>
      <c r="BVU92" s="54"/>
      <c r="BVV92" s="54"/>
      <c r="BVW92" s="54"/>
      <c r="BVX92" s="54"/>
      <c r="BVY92" s="54"/>
      <c r="BVZ92" s="54"/>
      <c r="BWA92" s="54"/>
      <c r="BWB92" s="54"/>
      <c r="BWC92" s="54"/>
      <c r="BWD92" s="54"/>
      <c r="BWE92" s="54"/>
      <c r="BWF92" s="54"/>
      <c r="BWG92" s="54"/>
      <c r="BWH92" s="54"/>
      <c r="BWI92" s="54"/>
      <c r="BWJ92" s="54"/>
      <c r="BWK92" s="54"/>
      <c r="BWL92" s="54"/>
      <c r="BWM92" s="54"/>
      <c r="BWN92" s="54"/>
      <c r="BWO92" s="54"/>
      <c r="BWP92" s="54"/>
      <c r="BWQ92" s="54"/>
      <c r="BWR92" s="54"/>
      <c r="BWS92" s="54"/>
      <c r="BWT92" s="54"/>
      <c r="BWU92" s="54"/>
      <c r="BWV92" s="54"/>
      <c r="BWW92" s="54"/>
      <c r="BWX92" s="54"/>
      <c r="BWY92" s="54"/>
      <c r="BWZ92" s="54"/>
      <c r="BXA92" s="54"/>
      <c r="BXB92" s="54"/>
      <c r="BXC92" s="54"/>
      <c r="BXD92" s="54"/>
      <c r="BXE92" s="54"/>
      <c r="BXF92" s="54"/>
      <c r="BXG92" s="54"/>
      <c r="BXH92" s="54"/>
      <c r="BXI92" s="54"/>
      <c r="BXJ92" s="54"/>
      <c r="BXK92" s="54"/>
      <c r="BXL92" s="54"/>
      <c r="BXM92" s="54"/>
      <c r="BXN92" s="54"/>
      <c r="BXO92" s="54"/>
      <c r="BXP92" s="54"/>
      <c r="BXQ92" s="54"/>
      <c r="BXR92" s="54"/>
      <c r="BXS92" s="54"/>
      <c r="BXT92" s="54"/>
      <c r="BXU92" s="54"/>
      <c r="BXV92" s="54"/>
      <c r="BXW92" s="54"/>
      <c r="BXX92" s="54"/>
      <c r="BXY92" s="54"/>
      <c r="BXZ92" s="54"/>
      <c r="BYA92" s="54"/>
      <c r="BYB92" s="54"/>
      <c r="BYC92" s="54"/>
      <c r="BYD92" s="54"/>
      <c r="BYE92" s="54"/>
      <c r="BYF92" s="54"/>
      <c r="BYG92" s="54"/>
      <c r="BYH92" s="54"/>
      <c r="BYI92" s="54"/>
      <c r="BYJ92" s="54"/>
      <c r="BYK92" s="54"/>
      <c r="BYL92" s="54"/>
      <c r="BYM92" s="54"/>
      <c r="BYN92" s="54"/>
      <c r="BYO92" s="54"/>
      <c r="BYP92" s="54"/>
      <c r="BYQ92" s="54"/>
      <c r="BYR92" s="54"/>
      <c r="BYS92" s="54"/>
      <c r="BYT92" s="54"/>
      <c r="BYU92" s="54"/>
      <c r="BYV92" s="54"/>
      <c r="BYW92" s="54"/>
      <c r="BYX92" s="54"/>
      <c r="BYY92" s="54"/>
      <c r="BYZ92" s="54"/>
      <c r="BZA92" s="54"/>
      <c r="BZB92" s="54"/>
      <c r="BZC92" s="54"/>
      <c r="BZD92" s="54"/>
      <c r="BZE92" s="54"/>
      <c r="BZF92" s="54"/>
      <c r="BZG92" s="54"/>
      <c r="BZH92" s="54"/>
      <c r="BZI92" s="54"/>
      <c r="BZJ92" s="54"/>
      <c r="BZK92" s="54"/>
      <c r="BZL92" s="54"/>
      <c r="BZM92" s="54"/>
      <c r="BZN92" s="54"/>
      <c r="BZO92" s="54"/>
      <c r="BZP92" s="54"/>
      <c r="BZQ92" s="54"/>
      <c r="BZR92" s="54"/>
      <c r="BZS92" s="54"/>
      <c r="BZT92" s="54"/>
      <c r="BZU92" s="54"/>
      <c r="BZV92" s="54"/>
      <c r="BZW92" s="54"/>
      <c r="BZX92" s="54"/>
      <c r="BZY92" s="54"/>
      <c r="BZZ92" s="54"/>
      <c r="CAA92" s="54"/>
      <c r="CAB92" s="54"/>
      <c r="CAC92" s="54"/>
      <c r="CAD92" s="54"/>
      <c r="CAE92" s="54"/>
      <c r="CAF92" s="54"/>
      <c r="CAG92" s="54"/>
      <c r="CAH92" s="54"/>
      <c r="CAI92" s="54"/>
      <c r="CAJ92" s="54"/>
      <c r="CAK92" s="54"/>
      <c r="CAL92" s="54"/>
      <c r="CAM92" s="54"/>
      <c r="CAN92" s="54"/>
      <c r="CAO92" s="54"/>
      <c r="CAP92" s="54"/>
      <c r="CAQ92" s="54"/>
      <c r="CAR92" s="54"/>
      <c r="CAS92" s="54"/>
      <c r="CAT92" s="54"/>
      <c r="CAU92" s="54"/>
      <c r="CAV92" s="54"/>
      <c r="CAW92" s="54"/>
      <c r="CAX92" s="54"/>
      <c r="CAY92" s="54"/>
      <c r="CAZ92" s="54"/>
      <c r="CBA92" s="54"/>
      <c r="CBB92" s="54"/>
      <c r="CBC92" s="54"/>
      <c r="CBD92" s="54"/>
      <c r="CBE92" s="54"/>
      <c r="CBF92" s="54"/>
      <c r="CBG92" s="54"/>
      <c r="CBH92" s="54"/>
      <c r="CBI92" s="54"/>
      <c r="CBJ92" s="54"/>
      <c r="CBK92" s="54"/>
      <c r="CBL92" s="54"/>
      <c r="CBM92" s="54"/>
      <c r="CBN92" s="54"/>
      <c r="CBO92" s="54"/>
      <c r="CBP92" s="54"/>
      <c r="CBQ92" s="54"/>
      <c r="CBR92" s="54"/>
      <c r="CBS92" s="54"/>
      <c r="CBT92" s="54"/>
      <c r="CBU92" s="54"/>
      <c r="CBV92" s="54"/>
      <c r="CBW92" s="54"/>
      <c r="CBX92" s="54"/>
      <c r="CBY92" s="54"/>
      <c r="CBZ92" s="54"/>
      <c r="CCA92" s="54"/>
      <c r="CCB92" s="54"/>
      <c r="CCC92" s="54"/>
      <c r="CCD92" s="54"/>
      <c r="CCE92" s="54"/>
      <c r="CCF92" s="54"/>
      <c r="CCG92" s="54"/>
      <c r="CCH92" s="54"/>
      <c r="CCI92" s="54"/>
      <c r="CCJ92" s="54"/>
      <c r="CCK92" s="54"/>
      <c r="CCL92" s="54"/>
      <c r="CCM92" s="54"/>
      <c r="CCN92" s="54"/>
      <c r="CCO92" s="54"/>
      <c r="CCP92" s="54"/>
      <c r="CCQ92" s="54"/>
      <c r="CCR92" s="54"/>
      <c r="CCS92" s="54"/>
      <c r="CCT92" s="54"/>
      <c r="CCU92" s="54"/>
      <c r="CCV92" s="54"/>
      <c r="CCW92" s="54"/>
      <c r="CCX92" s="54"/>
      <c r="CCY92" s="54"/>
      <c r="CCZ92" s="54"/>
      <c r="CDA92" s="54"/>
      <c r="CDB92" s="54"/>
      <c r="CDC92" s="54"/>
      <c r="CDD92" s="54"/>
      <c r="CDE92" s="54"/>
      <c r="CDF92" s="54"/>
      <c r="CDG92" s="54"/>
      <c r="CDH92" s="54"/>
      <c r="CDI92" s="54"/>
      <c r="CDJ92" s="54"/>
      <c r="CDK92" s="54"/>
      <c r="CDL92" s="54"/>
      <c r="CDM92" s="54"/>
      <c r="CDN92" s="54"/>
      <c r="CDO92" s="54"/>
      <c r="CDP92" s="54"/>
      <c r="CDQ92" s="54"/>
      <c r="CDR92" s="54"/>
      <c r="CDS92" s="54"/>
      <c r="CDT92" s="54"/>
      <c r="CDU92" s="54"/>
      <c r="CDV92" s="54"/>
      <c r="CDW92" s="54"/>
      <c r="CDX92" s="54"/>
      <c r="CDY92" s="54"/>
      <c r="CDZ92" s="54"/>
      <c r="CEA92" s="54"/>
      <c r="CEB92" s="54"/>
      <c r="CEC92" s="54"/>
      <c r="CED92" s="54"/>
      <c r="CEE92" s="54"/>
      <c r="CEF92" s="54"/>
      <c r="CEG92" s="54"/>
      <c r="CEH92" s="54"/>
      <c r="CEI92" s="54"/>
      <c r="CEJ92" s="54"/>
      <c r="CEK92" s="54"/>
      <c r="CEL92" s="54"/>
      <c r="CEM92" s="54"/>
      <c r="CEN92" s="54"/>
      <c r="CEO92" s="54"/>
      <c r="CEP92" s="54"/>
      <c r="CEQ92" s="54"/>
      <c r="CER92" s="54"/>
      <c r="CES92" s="54"/>
      <c r="CET92" s="54"/>
      <c r="CEU92" s="54"/>
      <c r="CEV92" s="54"/>
      <c r="CEW92" s="54"/>
      <c r="CEX92" s="54"/>
      <c r="CEY92" s="54"/>
      <c r="CEZ92" s="54"/>
      <c r="CFA92" s="54"/>
      <c r="CFB92" s="54"/>
      <c r="CFC92" s="54"/>
      <c r="CFD92" s="54"/>
      <c r="CFE92" s="54"/>
      <c r="CFF92" s="54"/>
      <c r="CFG92" s="54"/>
      <c r="CFH92" s="54"/>
      <c r="CFI92" s="54"/>
      <c r="CFJ92" s="54"/>
      <c r="CFK92" s="54"/>
      <c r="CFL92" s="54"/>
      <c r="CFM92" s="54"/>
      <c r="CFN92" s="54"/>
      <c r="CFO92" s="54"/>
      <c r="CFP92" s="54"/>
      <c r="CFQ92" s="54"/>
      <c r="CFR92" s="54"/>
      <c r="CFS92" s="54"/>
      <c r="CFT92" s="54"/>
      <c r="CFU92" s="54"/>
      <c r="CFV92" s="54"/>
      <c r="CFW92" s="54"/>
      <c r="CFX92" s="54"/>
      <c r="CFY92" s="54"/>
      <c r="CFZ92" s="54"/>
      <c r="CGA92" s="54"/>
      <c r="CGB92" s="54"/>
      <c r="CGC92" s="54"/>
      <c r="CGD92" s="54"/>
      <c r="CGE92" s="54"/>
      <c r="CGF92" s="54"/>
      <c r="CGG92" s="54"/>
      <c r="CGH92" s="54"/>
      <c r="CGI92" s="54"/>
      <c r="CGJ92" s="54"/>
      <c r="CGK92" s="54"/>
      <c r="CGL92" s="54"/>
      <c r="CGM92" s="54"/>
      <c r="CGN92" s="54"/>
      <c r="CGO92" s="54"/>
      <c r="CGP92" s="54"/>
      <c r="CGQ92" s="54"/>
      <c r="CGR92" s="54"/>
      <c r="CGS92" s="54"/>
      <c r="CGT92" s="54"/>
      <c r="CGU92" s="54"/>
      <c r="CGV92" s="54"/>
      <c r="CGW92" s="54"/>
      <c r="CGX92" s="54"/>
      <c r="CGY92" s="54"/>
      <c r="CGZ92" s="54"/>
      <c r="CHA92" s="54"/>
      <c r="CHB92" s="54"/>
      <c r="CHC92" s="54"/>
      <c r="CHD92" s="54"/>
      <c r="CHE92" s="54"/>
      <c r="CHF92" s="54"/>
      <c r="CHG92" s="54"/>
      <c r="CHH92" s="54"/>
      <c r="CHI92" s="54"/>
      <c r="CHJ92" s="54"/>
      <c r="CHK92" s="54"/>
      <c r="CHL92" s="54"/>
      <c r="CHM92" s="54"/>
      <c r="CHN92" s="54"/>
      <c r="CHO92" s="54"/>
      <c r="CHP92" s="54"/>
      <c r="CHQ92" s="54"/>
      <c r="CHR92" s="54"/>
      <c r="CHS92" s="54"/>
      <c r="CHT92" s="54"/>
      <c r="CHU92" s="54"/>
      <c r="CHV92" s="54"/>
      <c r="CHW92" s="54"/>
      <c r="CHX92" s="54"/>
      <c r="CHY92" s="54"/>
      <c r="CHZ92" s="54"/>
      <c r="CIA92" s="54"/>
      <c r="CIB92" s="54"/>
      <c r="CIC92" s="54"/>
      <c r="CID92" s="54"/>
      <c r="CIE92" s="54"/>
      <c r="CIF92" s="54"/>
      <c r="CIG92" s="54"/>
      <c r="CIH92" s="54"/>
      <c r="CII92" s="54"/>
      <c r="CIJ92" s="54"/>
      <c r="CIK92" s="54"/>
      <c r="CIL92" s="54"/>
      <c r="CIM92" s="54"/>
      <c r="CIN92" s="54"/>
      <c r="CIO92" s="54"/>
      <c r="CIP92" s="54"/>
      <c r="CIQ92" s="54"/>
      <c r="CIR92" s="54"/>
      <c r="CIS92" s="54"/>
      <c r="CIT92" s="54"/>
      <c r="CIU92" s="54"/>
      <c r="CIV92" s="54"/>
      <c r="CIW92" s="54"/>
      <c r="CIX92" s="54"/>
      <c r="CIY92" s="54"/>
      <c r="CIZ92" s="54"/>
      <c r="CJA92" s="54"/>
      <c r="CJB92" s="54"/>
      <c r="CJC92" s="54"/>
      <c r="CJD92" s="54"/>
      <c r="CJE92" s="54"/>
      <c r="CJF92" s="54"/>
      <c r="CJG92" s="54"/>
      <c r="CJH92" s="54"/>
      <c r="CJI92" s="54"/>
      <c r="CJJ92" s="54"/>
      <c r="CJK92" s="54"/>
      <c r="CJL92" s="54"/>
      <c r="CJM92" s="54"/>
      <c r="CJN92" s="54"/>
      <c r="CJO92" s="54"/>
      <c r="CJP92" s="54"/>
      <c r="CJQ92" s="54"/>
      <c r="CJR92" s="54"/>
      <c r="CJS92" s="54"/>
      <c r="CJT92" s="54"/>
      <c r="CJU92" s="54"/>
      <c r="CJV92" s="54"/>
      <c r="CJW92" s="54"/>
      <c r="CJX92" s="54"/>
      <c r="CJY92" s="54"/>
      <c r="CJZ92" s="54"/>
      <c r="CKA92" s="54"/>
      <c r="CKB92" s="54"/>
      <c r="CKC92" s="54"/>
      <c r="CKD92" s="54"/>
      <c r="CKE92" s="54"/>
      <c r="CKF92" s="54"/>
      <c r="CKG92" s="54"/>
      <c r="CKH92" s="54"/>
      <c r="CKI92" s="54"/>
      <c r="CKJ92" s="54"/>
      <c r="CKK92" s="54"/>
      <c r="CKL92" s="54"/>
      <c r="CKM92" s="54"/>
      <c r="CKN92" s="54"/>
      <c r="CKO92" s="54"/>
      <c r="CKP92" s="54"/>
      <c r="CKQ92" s="54"/>
      <c r="CKR92" s="54"/>
      <c r="CKS92" s="54"/>
      <c r="CKT92" s="54"/>
      <c r="CKU92" s="54"/>
      <c r="CKV92" s="54"/>
      <c r="CKW92" s="54"/>
      <c r="CKX92" s="54"/>
      <c r="CKY92" s="54"/>
      <c r="CKZ92" s="54"/>
      <c r="CLA92" s="54"/>
      <c r="CLB92" s="54"/>
      <c r="CLC92" s="54"/>
      <c r="CLD92" s="54"/>
      <c r="CLE92" s="54"/>
      <c r="CLF92" s="54"/>
      <c r="CLG92" s="54"/>
      <c r="CLH92" s="54"/>
      <c r="CLI92" s="54"/>
      <c r="CLJ92" s="54"/>
      <c r="CLK92" s="54"/>
      <c r="CLL92" s="54"/>
      <c r="CLM92" s="54"/>
      <c r="CLN92" s="54"/>
      <c r="CLO92" s="54"/>
      <c r="CLP92" s="54"/>
      <c r="CLQ92" s="54"/>
      <c r="CLR92" s="54"/>
      <c r="CLS92" s="54"/>
      <c r="CLT92" s="54"/>
      <c r="CLU92" s="54"/>
      <c r="CLV92" s="54"/>
      <c r="CLW92" s="54"/>
      <c r="CLX92" s="54"/>
      <c r="CLY92" s="54"/>
      <c r="CLZ92" s="54"/>
      <c r="CMA92" s="54"/>
      <c r="CMB92" s="54"/>
      <c r="CMC92" s="54"/>
      <c r="CMD92" s="54"/>
      <c r="CME92" s="54"/>
      <c r="CMF92" s="54"/>
      <c r="CMG92" s="54"/>
      <c r="CMH92" s="54"/>
      <c r="CMI92" s="54"/>
      <c r="CMJ92" s="54"/>
      <c r="CMK92" s="54"/>
      <c r="CML92" s="54"/>
      <c r="CMM92" s="54"/>
      <c r="CMN92" s="54"/>
      <c r="CMO92" s="54"/>
      <c r="CMP92" s="54"/>
      <c r="CMQ92" s="54"/>
      <c r="CMR92" s="54"/>
      <c r="CMS92" s="54"/>
      <c r="CMT92" s="54"/>
      <c r="CMU92" s="54"/>
      <c r="CMV92" s="54"/>
      <c r="CMW92" s="54"/>
      <c r="CMX92" s="54"/>
      <c r="CMY92" s="54"/>
      <c r="CMZ92" s="54"/>
      <c r="CNA92" s="54"/>
      <c r="CNB92" s="54"/>
      <c r="CNC92" s="54"/>
      <c r="CND92" s="54"/>
      <c r="CNE92" s="54"/>
      <c r="CNF92" s="54"/>
      <c r="CNG92" s="54"/>
      <c r="CNH92" s="54"/>
      <c r="CNI92" s="54"/>
      <c r="CNJ92" s="54"/>
      <c r="CNK92" s="54"/>
      <c r="CNL92" s="54"/>
      <c r="CNM92" s="54"/>
      <c r="CNN92" s="54"/>
      <c r="CNO92" s="54"/>
      <c r="CNP92" s="54"/>
      <c r="CNQ92" s="54"/>
      <c r="CNR92" s="54"/>
      <c r="CNS92" s="54"/>
      <c r="CNT92" s="54"/>
      <c r="CNU92" s="54"/>
      <c r="CNV92" s="54"/>
      <c r="CNW92" s="54"/>
      <c r="CNX92" s="54"/>
      <c r="CNY92" s="54"/>
      <c r="CNZ92" s="54"/>
      <c r="COA92" s="54"/>
      <c r="COB92" s="54"/>
      <c r="COC92" s="54"/>
      <c r="COD92" s="54"/>
      <c r="COE92" s="54"/>
      <c r="COF92" s="54"/>
      <c r="COG92" s="54"/>
      <c r="COH92" s="54"/>
      <c r="COI92" s="54"/>
      <c r="COJ92" s="54"/>
      <c r="COK92" s="54"/>
      <c r="COL92" s="54"/>
      <c r="COM92" s="54"/>
      <c r="CON92" s="54"/>
      <c r="COO92" s="54"/>
      <c r="COP92" s="54"/>
      <c r="COQ92" s="54"/>
      <c r="COR92" s="54"/>
      <c r="COS92" s="54"/>
      <c r="COT92" s="54"/>
      <c r="COU92" s="54"/>
      <c r="COV92" s="54"/>
      <c r="COW92" s="54"/>
      <c r="COX92" s="54"/>
      <c r="COY92" s="54"/>
      <c r="COZ92" s="54"/>
      <c r="CPA92" s="54"/>
      <c r="CPB92" s="54"/>
      <c r="CPC92" s="54"/>
      <c r="CPD92" s="54"/>
      <c r="CPE92" s="54"/>
      <c r="CPF92" s="54"/>
      <c r="CPG92" s="54"/>
      <c r="CPH92" s="54"/>
      <c r="CPI92" s="54"/>
      <c r="CPJ92" s="54"/>
      <c r="CPK92" s="54"/>
      <c r="CPL92" s="54"/>
      <c r="CPM92" s="54"/>
      <c r="CPN92" s="54"/>
      <c r="CPO92" s="54"/>
      <c r="CPP92" s="54"/>
      <c r="CPQ92" s="54"/>
      <c r="CPR92" s="54"/>
      <c r="CPS92" s="54"/>
      <c r="CPT92" s="54"/>
      <c r="CPU92" s="54"/>
      <c r="CPV92" s="54"/>
      <c r="CPW92" s="54"/>
      <c r="CPX92" s="54"/>
      <c r="CPY92" s="54"/>
      <c r="CPZ92" s="54"/>
      <c r="CQA92" s="54"/>
      <c r="CQB92" s="54"/>
      <c r="CQC92" s="54"/>
      <c r="CQD92" s="54"/>
      <c r="CQE92" s="54"/>
      <c r="CQF92" s="54"/>
      <c r="CQG92" s="54"/>
      <c r="CQH92" s="54"/>
      <c r="CQI92" s="54"/>
      <c r="CQJ92" s="54"/>
      <c r="CQK92" s="54"/>
      <c r="CQL92" s="54"/>
      <c r="CQM92" s="54"/>
      <c r="CQN92" s="54"/>
      <c r="CQO92" s="54"/>
      <c r="CQP92" s="54"/>
      <c r="CQQ92" s="54"/>
      <c r="CQR92" s="54"/>
      <c r="CQS92" s="54"/>
      <c r="CQT92" s="54"/>
      <c r="CQU92" s="54"/>
      <c r="CQV92" s="54"/>
      <c r="CQW92" s="54"/>
      <c r="CQX92" s="54"/>
      <c r="CQY92" s="54"/>
      <c r="CQZ92" s="54"/>
      <c r="CRA92" s="54"/>
      <c r="CRB92" s="54"/>
      <c r="CRC92" s="54"/>
      <c r="CRD92" s="54"/>
      <c r="CRE92" s="54"/>
      <c r="CRF92" s="54"/>
      <c r="CRG92" s="54"/>
      <c r="CRH92" s="54"/>
      <c r="CRI92" s="54"/>
      <c r="CRJ92" s="54"/>
      <c r="CRK92" s="54"/>
      <c r="CRL92" s="54"/>
      <c r="CRM92" s="54"/>
      <c r="CRN92" s="54"/>
      <c r="CRO92" s="54"/>
      <c r="CRP92" s="54"/>
      <c r="CRQ92" s="54"/>
      <c r="CRR92" s="54"/>
      <c r="CRS92" s="54"/>
      <c r="CRT92" s="54"/>
      <c r="CRU92" s="54"/>
      <c r="CRV92" s="54"/>
      <c r="CRW92" s="54"/>
      <c r="CRX92" s="54"/>
      <c r="CRY92" s="54"/>
      <c r="CRZ92" s="54"/>
      <c r="CSA92" s="54"/>
      <c r="CSB92" s="54"/>
      <c r="CSC92" s="54"/>
      <c r="CSD92" s="54"/>
      <c r="CSE92" s="54"/>
      <c r="CSF92" s="54"/>
      <c r="CSG92" s="54"/>
      <c r="CSH92" s="54"/>
      <c r="CSI92" s="54"/>
      <c r="CSJ92" s="54"/>
      <c r="CSK92" s="54"/>
      <c r="CSL92" s="54"/>
      <c r="CSM92" s="54"/>
      <c r="CSN92" s="54"/>
      <c r="CSO92" s="54"/>
      <c r="CSP92" s="54"/>
      <c r="CSQ92" s="54"/>
      <c r="CSR92" s="54"/>
      <c r="CSS92" s="54"/>
      <c r="CST92" s="54"/>
      <c r="CSU92" s="54"/>
      <c r="CSV92" s="54"/>
      <c r="CSW92" s="54"/>
      <c r="CSX92" s="54"/>
      <c r="CSY92" s="54"/>
      <c r="CSZ92" s="54"/>
      <c r="CTA92" s="54"/>
      <c r="CTB92" s="54"/>
      <c r="CTC92" s="54"/>
      <c r="CTD92" s="54"/>
      <c r="CTE92" s="54"/>
      <c r="CTF92" s="54"/>
      <c r="CTG92" s="54"/>
      <c r="CTH92" s="54"/>
      <c r="CTI92" s="54"/>
      <c r="CTJ92" s="54"/>
      <c r="CTK92" s="54"/>
      <c r="CTL92" s="54"/>
      <c r="CTM92" s="54"/>
      <c r="CTN92" s="54"/>
      <c r="CTO92" s="54"/>
      <c r="CTP92" s="54"/>
      <c r="CTQ92" s="54"/>
      <c r="CTR92" s="54"/>
      <c r="CTS92" s="54"/>
      <c r="CTT92" s="54"/>
      <c r="CTU92" s="54"/>
      <c r="CTV92" s="54"/>
      <c r="CTW92" s="54"/>
      <c r="CTX92" s="54"/>
      <c r="CTY92" s="54"/>
      <c r="CTZ92" s="54"/>
      <c r="CUA92" s="54"/>
      <c r="CUB92" s="54"/>
      <c r="CUC92" s="54"/>
      <c r="CUD92" s="54"/>
      <c r="CUE92" s="54"/>
      <c r="CUF92" s="54"/>
      <c r="CUG92" s="54"/>
      <c r="CUH92" s="54"/>
      <c r="CUI92" s="54"/>
      <c r="CUJ92" s="54"/>
      <c r="CUK92" s="54"/>
      <c r="CUL92" s="54"/>
      <c r="CUM92" s="54"/>
      <c r="CUN92" s="54"/>
      <c r="CUO92" s="54"/>
      <c r="CUP92" s="54"/>
      <c r="CUQ92" s="54"/>
      <c r="CUR92" s="54"/>
      <c r="CUS92" s="54"/>
      <c r="CUT92" s="54"/>
      <c r="CUU92" s="54"/>
      <c r="CUV92" s="54"/>
      <c r="CUW92" s="54"/>
      <c r="CUX92" s="54"/>
      <c r="CUY92" s="54"/>
      <c r="CUZ92" s="54"/>
      <c r="CVA92" s="54"/>
      <c r="CVB92" s="54"/>
      <c r="CVC92" s="54"/>
      <c r="CVD92" s="54"/>
      <c r="CVE92" s="54"/>
      <c r="CVF92" s="54"/>
      <c r="CVG92" s="54"/>
      <c r="CVH92" s="54"/>
      <c r="CVI92" s="54"/>
      <c r="CVJ92" s="54"/>
      <c r="CVK92" s="54"/>
      <c r="CVL92" s="54"/>
      <c r="CVM92" s="54"/>
      <c r="CVN92" s="54"/>
      <c r="CVO92" s="54"/>
      <c r="CVP92" s="54"/>
      <c r="CVQ92" s="54"/>
      <c r="CVR92" s="54"/>
      <c r="CVS92" s="54"/>
      <c r="CVT92" s="54"/>
      <c r="CVU92" s="54"/>
      <c r="CVV92" s="54"/>
      <c r="CVW92" s="54"/>
      <c r="CVX92" s="54"/>
      <c r="CVY92" s="54"/>
      <c r="CVZ92" s="54"/>
      <c r="CWA92" s="54"/>
      <c r="CWB92" s="54"/>
      <c r="CWC92" s="54"/>
      <c r="CWD92" s="54"/>
      <c r="CWE92" s="54"/>
      <c r="CWF92" s="54"/>
      <c r="CWG92" s="54"/>
      <c r="CWH92" s="54"/>
      <c r="CWI92" s="54"/>
      <c r="CWJ92" s="54"/>
      <c r="CWK92" s="54"/>
      <c r="CWL92" s="54"/>
      <c r="CWM92" s="54"/>
      <c r="CWN92" s="54"/>
      <c r="CWO92" s="54"/>
      <c r="CWP92" s="54"/>
      <c r="CWQ92" s="54"/>
      <c r="CWR92" s="54"/>
      <c r="CWS92" s="54"/>
      <c r="CWT92" s="54"/>
      <c r="CWU92" s="54"/>
      <c r="CWV92" s="54"/>
      <c r="CWW92" s="54"/>
      <c r="CWX92" s="54"/>
      <c r="CWY92" s="54"/>
      <c r="CWZ92" s="54"/>
      <c r="CXA92" s="54"/>
      <c r="CXB92" s="54"/>
      <c r="CXC92" s="54"/>
      <c r="CXD92" s="54"/>
      <c r="CXE92" s="54"/>
      <c r="CXF92" s="54"/>
      <c r="CXG92" s="54"/>
      <c r="CXH92" s="54"/>
      <c r="CXI92" s="54"/>
      <c r="CXJ92" s="54"/>
      <c r="CXK92" s="54"/>
      <c r="CXL92" s="54"/>
      <c r="CXM92" s="54"/>
      <c r="CXN92" s="54"/>
      <c r="CXO92" s="54"/>
      <c r="CXP92" s="54"/>
      <c r="CXQ92" s="54"/>
      <c r="CXR92" s="54"/>
      <c r="CXS92" s="54"/>
      <c r="CXT92" s="54"/>
      <c r="CXU92" s="54"/>
      <c r="CXV92" s="54"/>
      <c r="CXW92" s="54"/>
      <c r="CXX92" s="54"/>
      <c r="CXY92" s="54"/>
      <c r="CXZ92" s="54"/>
      <c r="CYA92" s="54"/>
      <c r="CYB92" s="54"/>
      <c r="CYC92" s="54"/>
      <c r="CYD92" s="54"/>
      <c r="CYE92" s="54"/>
      <c r="CYF92" s="54"/>
      <c r="CYG92" s="54"/>
      <c r="CYH92" s="54"/>
      <c r="CYI92" s="54"/>
      <c r="CYJ92" s="54"/>
      <c r="CYK92" s="54"/>
      <c r="CYL92" s="54"/>
      <c r="CYM92" s="54"/>
      <c r="CYN92" s="54"/>
      <c r="CYO92" s="54"/>
      <c r="CYP92" s="54"/>
      <c r="CYQ92" s="54"/>
      <c r="CYR92" s="54"/>
      <c r="CYS92" s="54"/>
      <c r="CYT92" s="54"/>
      <c r="CYU92" s="54"/>
      <c r="CYV92" s="54"/>
      <c r="CYW92" s="54"/>
      <c r="CYX92" s="54"/>
      <c r="CYY92" s="54"/>
      <c r="CYZ92" s="54"/>
      <c r="CZA92" s="54"/>
      <c r="CZB92" s="54"/>
      <c r="CZC92" s="54"/>
      <c r="CZD92" s="54"/>
      <c r="CZE92" s="54"/>
      <c r="CZF92" s="54"/>
      <c r="CZG92" s="54"/>
      <c r="CZH92" s="54"/>
      <c r="CZI92" s="54"/>
      <c r="CZJ92" s="54"/>
      <c r="CZK92" s="54"/>
      <c r="CZL92" s="54"/>
      <c r="CZM92" s="54"/>
      <c r="CZN92" s="54"/>
      <c r="CZO92" s="54"/>
      <c r="CZP92" s="54"/>
      <c r="CZQ92" s="54"/>
      <c r="CZR92" s="54"/>
      <c r="CZS92" s="54"/>
      <c r="CZT92" s="54"/>
      <c r="CZU92" s="54"/>
      <c r="CZV92" s="54"/>
      <c r="CZW92" s="54"/>
      <c r="CZX92" s="54"/>
      <c r="CZY92" s="54"/>
      <c r="CZZ92" s="54"/>
      <c r="DAA92" s="54"/>
      <c r="DAB92" s="54"/>
      <c r="DAC92" s="54"/>
      <c r="DAD92" s="54"/>
      <c r="DAE92" s="54"/>
      <c r="DAF92" s="54"/>
      <c r="DAG92" s="54"/>
      <c r="DAH92" s="54"/>
      <c r="DAI92" s="54"/>
      <c r="DAJ92" s="54"/>
      <c r="DAK92" s="54"/>
      <c r="DAL92" s="54"/>
      <c r="DAM92" s="54"/>
      <c r="DAN92" s="54"/>
      <c r="DAO92" s="54"/>
      <c r="DAP92" s="54"/>
      <c r="DAQ92" s="54"/>
      <c r="DAR92" s="54"/>
      <c r="DAS92" s="54"/>
      <c r="DAT92" s="54"/>
      <c r="DAU92" s="54"/>
      <c r="DAV92" s="54"/>
      <c r="DAW92" s="54"/>
      <c r="DAX92" s="54"/>
      <c r="DAY92" s="54"/>
      <c r="DAZ92" s="54"/>
      <c r="DBA92" s="54"/>
      <c r="DBB92" s="54"/>
      <c r="DBC92" s="54"/>
      <c r="DBD92" s="54"/>
      <c r="DBE92" s="54"/>
      <c r="DBF92" s="54"/>
      <c r="DBG92" s="54"/>
      <c r="DBH92" s="54"/>
      <c r="DBI92" s="54"/>
      <c r="DBJ92" s="54"/>
      <c r="DBK92" s="54"/>
      <c r="DBL92" s="54"/>
      <c r="DBM92" s="54"/>
      <c r="DBN92" s="54"/>
      <c r="DBO92" s="54"/>
      <c r="DBP92" s="54"/>
      <c r="DBQ92" s="54"/>
      <c r="DBR92" s="54"/>
      <c r="DBS92" s="54"/>
      <c r="DBT92" s="54"/>
      <c r="DBU92" s="54"/>
      <c r="DBV92" s="54"/>
      <c r="DBW92" s="54"/>
      <c r="DBX92" s="54"/>
      <c r="DBY92" s="54"/>
      <c r="DBZ92" s="54"/>
      <c r="DCA92" s="54"/>
      <c r="DCB92" s="54"/>
      <c r="DCC92" s="54"/>
      <c r="DCD92" s="54"/>
      <c r="DCE92" s="54"/>
      <c r="DCF92" s="54"/>
      <c r="DCG92" s="54"/>
      <c r="DCH92" s="54"/>
      <c r="DCI92" s="54"/>
      <c r="DCJ92" s="54"/>
      <c r="DCK92" s="54"/>
      <c r="DCL92" s="54"/>
      <c r="DCM92" s="54"/>
      <c r="DCN92" s="54"/>
      <c r="DCO92" s="54"/>
      <c r="DCP92" s="54"/>
      <c r="DCQ92" s="54"/>
      <c r="DCR92" s="54"/>
      <c r="DCS92" s="54"/>
      <c r="DCT92" s="54"/>
      <c r="DCU92" s="54"/>
      <c r="DCV92" s="54"/>
      <c r="DCW92" s="54"/>
      <c r="DCX92" s="54"/>
      <c r="DCY92" s="54"/>
      <c r="DCZ92" s="54"/>
      <c r="DDA92" s="54"/>
      <c r="DDB92" s="54"/>
      <c r="DDC92" s="54"/>
      <c r="DDD92" s="54"/>
      <c r="DDE92" s="54"/>
      <c r="DDF92" s="54"/>
      <c r="DDG92" s="54"/>
      <c r="DDH92" s="54"/>
      <c r="DDI92" s="54"/>
      <c r="DDJ92" s="54"/>
      <c r="DDK92" s="54"/>
      <c r="DDL92" s="54"/>
      <c r="DDM92" s="54"/>
      <c r="DDN92" s="54"/>
      <c r="DDO92" s="54"/>
      <c r="DDP92" s="54"/>
      <c r="DDQ92" s="54"/>
      <c r="DDR92" s="54"/>
      <c r="DDS92" s="54"/>
      <c r="DDT92" s="54"/>
      <c r="DDU92" s="54"/>
      <c r="DDV92" s="54"/>
      <c r="DDW92" s="54"/>
      <c r="DDX92" s="54"/>
      <c r="DDY92" s="54"/>
      <c r="DDZ92" s="54"/>
      <c r="DEA92" s="54"/>
      <c r="DEB92" s="54"/>
      <c r="DEC92" s="54"/>
      <c r="DED92" s="54"/>
      <c r="DEE92" s="54"/>
      <c r="DEF92" s="54"/>
      <c r="DEG92" s="54"/>
      <c r="DEH92" s="54"/>
      <c r="DEI92" s="54"/>
      <c r="DEJ92" s="54"/>
      <c r="DEK92" s="54"/>
      <c r="DEL92" s="54"/>
      <c r="DEM92" s="54"/>
      <c r="DEN92" s="54"/>
      <c r="DEO92" s="54"/>
      <c r="DEP92" s="54"/>
      <c r="DEQ92" s="54"/>
      <c r="DER92" s="54"/>
      <c r="DES92" s="54"/>
      <c r="DET92" s="54"/>
      <c r="DEU92" s="54"/>
      <c r="DEV92" s="54"/>
      <c r="DEW92" s="54"/>
      <c r="DEX92" s="54"/>
      <c r="DEY92" s="54"/>
      <c r="DEZ92" s="54"/>
      <c r="DFA92" s="54"/>
      <c r="DFB92" s="54"/>
      <c r="DFC92" s="54"/>
      <c r="DFD92" s="54"/>
      <c r="DFE92" s="54"/>
      <c r="DFF92" s="54"/>
      <c r="DFG92" s="54"/>
      <c r="DFH92" s="54"/>
      <c r="DFI92" s="54"/>
      <c r="DFJ92" s="54"/>
      <c r="DFK92" s="54"/>
      <c r="DFL92" s="54"/>
      <c r="DFM92" s="54"/>
      <c r="DFN92" s="54"/>
      <c r="DFO92" s="54"/>
      <c r="DFP92" s="54"/>
      <c r="DFQ92" s="54"/>
      <c r="DFR92" s="54"/>
      <c r="DFS92" s="54"/>
      <c r="DFT92" s="54"/>
      <c r="DFU92" s="54"/>
      <c r="DFV92" s="54"/>
      <c r="DFW92" s="54"/>
      <c r="DFX92" s="54"/>
      <c r="DFY92" s="54"/>
      <c r="DFZ92" s="54"/>
      <c r="DGA92" s="54"/>
      <c r="DGB92" s="54"/>
      <c r="DGC92" s="54"/>
      <c r="DGD92" s="54"/>
      <c r="DGE92" s="54"/>
      <c r="DGF92" s="54"/>
      <c r="DGG92" s="54"/>
      <c r="DGH92" s="54"/>
      <c r="DGI92" s="54"/>
      <c r="DGJ92" s="54"/>
      <c r="DGK92" s="54"/>
      <c r="DGL92" s="54"/>
      <c r="DGM92" s="54"/>
      <c r="DGN92" s="54"/>
      <c r="DGO92" s="54"/>
      <c r="DGP92" s="54"/>
      <c r="DGQ92" s="54"/>
      <c r="DGR92" s="54"/>
      <c r="DGS92" s="54"/>
      <c r="DGT92" s="54"/>
      <c r="DGU92" s="54"/>
      <c r="DGV92" s="54"/>
      <c r="DGW92" s="54"/>
      <c r="DGX92" s="54"/>
      <c r="DGY92" s="54"/>
      <c r="DGZ92" s="54"/>
      <c r="DHA92" s="54"/>
      <c r="DHB92" s="54"/>
      <c r="DHC92" s="54"/>
      <c r="DHD92" s="54"/>
      <c r="DHE92" s="54"/>
      <c r="DHF92" s="54"/>
      <c r="DHG92" s="54"/>
      <c r="DHH92" s="54"/>
      <c r="DHI92" s="54"/>
      <c r="DHJ92" s="54"/>
      <c r="DHK92" s="54"/>
      <c r="DHL92" s="54"/>
      <c r="DHM92" s="54"/>
      <c r="DHN92" s="54"/>
      <c r="DHO92" s="54"/>
      <c r="DHP92" s="54"/>
      <c r="DHQ92" s="54"/>
      <c r="DHR92" s="54"/>
      <c r="DHS92" s="54"/>
      <c r="DHT92" s="54"/>
      <c r="DHU92" s="54"/>
      <c r="DHV92" s="54"/>
      <c r="DHW92" s="54"/>
      <c r="DHX92" s="54"/>
      <c r="DHY92" s="54"/>
      <c r="DHZ92" s="54"/>
      <c r="DIA92" s="54"/>
      <c r="DIB92" s="54"/>
      <c r="DIC92" s="54"/>
      <c r="DID92" s="54"/>
      <c r="DIE92" s="54"/>
      <c r="DIF92" s="54"/>
      <c r="DIG92" s="54"/>
      <c r="DIH92" s="54"/>
      <c r="DII92" s="54"/>
      <c r="DIJ92" s="54"/>
      <c r="DIK92" s="54"/>
      <c r="DIL92" s="54"/>
      <c r="DIM92" s="54"/>
      <c r="DIN92" s="54"/>
      <c r="DIO92" s="54"/>
      <c r="DIP92" s="54"/>
      <c r="DIQ92" s="54"/>
      <c r="DIR92" s="54"/>
      <c r="DIS92" s="54"/>
      <c r="DIT92" s="54"/>
      <c r="DIU92" s="54"/>
      <c r="DIV92" s="54"/>
      <c r="DIW92" s="54"/>
      <c r="DIX92" s="54"/>
      <c r="DIY92" s="54"/>
      <c r="DIZ92" s="54"/>
      <c r="DJA92" s="54"/>
      <c r="DJB92" s="54"/>
      <c r="DJC92" s="54"/>
      <c r="DJD92" s="54"/>
      <c r="DJE92" s="54"/>
      <c r="DJF92" s="54"/>
      <c r="DJG92" s="54"/>
      <c r="DJH92" s="54"/>
      <c r="DJI92" s="54"/>
      <c r="DJJ92" s="54"/>
      <c r="DJK92" s="54"/>
      <c r="DJL92" s="54"/>
      <c r="DJM92" s="54"/>
      <c r="DJN92" s="54"/>
      <c r="DJO92" s="54"/>
      <c r="DJP92" s="54"/>
      <c r="DJQ92" s="54"/>
      <c r="DJR92" s="54"/>
      <c r="DJS92" s="54"/>
      <c r="DJT92" s="54"/>
      <c r="DJU92" s="54"/>
      <c r="DJV92" s="54"/>
      <c r="DJW92" s="54"/>
      <c r="DJX92" s="54"/>
      <c r="DJY92" s="54"/>
      <c r="DJZ92" s="54"/>
      <c r="DKA92" s="54"/>
      <c r="DKB92" s="54"/>
      <c r="DKC92" s="54"/>
      <c r="DKD92" s="54"/>
      <c r="DKE92" s="54"/>
      <c r="DKF92" s="54"/>
      <c r="DKG92" s="54"/>
      <c r="DKH92" s="54"/>
      <c r="DKI92" s="54"/>
      <c r="DKJ92" s="54"/>
      <c r="DKK92" s="54"/>
      <c r="DKL92" s="54"/>
      <c r="DKM92" s="54"/>
      <c r="DKN92" s="54"/>
      <c r="DKO92" s="54"/>
      <c r="DKP92" s="54"/>
      <c r="DKQ92" s="54"/>
      <c r="DKR92" s="54"/>
      <c r="DKS92" s="54"/>
      <c r="DKT92" s="54"/>
      <c r="DKU92" s="54"/>
      <c r="DKV92" s="54"/>
      <c r="DKW92" s="54"/>
      <c r="DKX92" s="54"/>
      <c r="DKY92" s="54"/>
      <c r="DKZ92" s="54"/>
      <c r="DLA92" s="54"/>
      <c r="DLB92" s="54"/>
      <c r="DLC92" s="54"/>
      <c r="DLD92" s="54"/>
      <c r="DLE92" s="54"/>
      <c r="DLF92" s="54"/>
      <c r="DLG92" s="54"/>
      <c r="DLH92" s="54"/>
      <c r="DLI92" s="54"/>
      <c r="DLJ92" s="54"/>
      <c r="DLK92" s="54"/>
      <c r="DLL92" s="54"/>
      <c r="DLM92" s="54"/>
      <c r="DLN92" s="54"/>
      <c r="DLO92" s="54"/>
      <c r="DLP92" s="54"/>
      <c r="DLQ92" s="54"/>
      <c r="DLR92" s="54"/>
      <c r="DLS92" s="54"/>
      <c r="DLT92" s="54"/>
      <c r="DLU92" s="54"/>
      <c r="DLV92" s="54"/>
      <c r="DLW92" s="54"/>
      <c r="DLX92" s="54"/>
      <c r="DLY92" s="54"/>
      <c r="DLZ92" s="54"/>
      <c r="DMA92" s="54"/>
      <c r="DMB92" s="54"/>
      <c r="DMC92" s="54"/>
      <c r="DMD92" s="54"/>
      <c r="DME92" s="54"/>
      <c r="DMF92" s="54"/>
      <c r="DMG92" s="54"/>
      <c r="DMH92" s="54"/>
      <c r="DMI92" s="54"/>
      <c r="DMJ92" s="54"/>
      <c r="DMK92" s="54"/>
      <c r="DML92" s="54"/>
      <c r="DMM92" s="54"/>
      <c r="DMN92" s="54"/>
      <c r="DMO92" s="54"/>
      <c r="DMP92" s="54"/>
      <c r="DMQ92" s="54"/>
      <c r="DMR92" s="54"/>
      <c r="DMS92" s="54"/>
      <c r="DMT92" s="54"/>
      <c r="DMU92" s="54"/>
      <c r="DMV92" s="54"/>
      <c r="DMW92" s="54"/>
      <c r="DMX92" s="54"/>
      <c r="DMY92" s="54"/>
      <c r="DMZ92" s="54"/>
      <c r="DNA92" s="54"/>
      <c r="DNB92" s="54"/>
      <c r="DNC92" s="54"/>
      <c r="DND92" s="54"/>
      <c r="DNE92" s="54"/>
      <c r="DNF92" s="54"/>
      <c r="DNG92" s="54"/>
      <c r="DNH92" s="54"/>
      <c r="DNI92" s="54"/>
      <c r="DNJ92" s="54"/>
      <c r="DNK92" s="54"/>
      <c r="DNL92" s="54"/>
      <c r="DNM92" s="54"/>
      <c r="DNN92" s="54"/>
      <c r="DNO92" s="54"/>
      <c r="DNP92" s="54"/>
      <c r="DNQ92" s="54"/>
      <c r="DNR92" s="54"/>
      <c r="DNS92" s="54"/>
      <c r="DNT92" s="54"/>
      <c r="DNU92" s="54"/>
      <c r="DNV92" s="54"/>
      <c r="DNW92" s="54"/>
      <c r="DNX92" s="54"/>
      <c r="DNY92" s="54"/>
      <c r="DNZ92" s="54"/>
      <c r="DOA92" s="54"/>
      <c r="DOB92" s="54"/>
      <c r="DOC92" s="54"/>
      <c r="DOD92" s="54"/>
      <c r="DOE92" s="54"/>
      <c r="DOF92" s="54"/>
      <c r="DOG92" s="54"/>
      <c r="DOH92" s="54"/>
      <c r="DOI92" s="54"/>
      <c r="DOJ92" s="54"/>
      <c r="DOK92" s="54"/>
      <c r="DOL92" s="54"/>
      <c r="DOM92" s="54"/>
      <c r="DON92" s="54"/>
      <c r="DOO92" s="54"/>
      <c r="DOP92" s="54"/>
      <c r="DOQ92" s="54"/>
      <c r="DOR92" s="54"/>
      <c r="DOS92" s="54"/>
      <c r="DOT92" s="54"/>
      <c r="DOU92" s="54"/>
      <c r="DOV92" s="54"/>
      <c r="DOW92" s="54"/>
      <c r="DOX92" s="54"/>
      <c r="DOY92" s="54"/>
      <c r="DOZ92" s="54"/>
      <c r="DPA92" s="54"/>
      <c r="DPB92" s="54"/>
      <c r="DPC92" s="54"/>
      <c r="DPD92" s="54"/>
      <c r="DPE92" s="54"/>
      <c r="DPF92" s="54"/>
      <c r="DPG92" s="54"/>
      <c r="DPH92" s="54"/>
      <c r="DPI92" s="54"/>
      <c r="DPJ92" s="54"/>
      <c r="DPK92" s="54"/>
      <c r="DPL92" s="54"/>
      <c r="DPM92" s="54"/>
      <c r="DPN92" s="54"/>
      <c r="DPO92" s="54"/>
      <c r="DPP92" s="54"/>
      <c r="DPQ92" s="54"/>
      <c r="DPR92" s="54"/>
      <c r="DPS92" s="54"/>
      <c r="DPT92" s="54"/>
      <c r="DPU92" s="54"/>
      <c r="DPV92" s="54"/>
      <c r="DPW92" s="54"/>
      <c r="DPX92" s="54"/>
      <c r="DPY92" s="54"/>
      <c r="DPZ92" s="54"/>
      <c r="DQA92" s="54"/>
      <c r="DQB92" s="54"/>
      <c r="DQC92" s="54"/>
      <c r="DQD92" s="54"/>
      <c r="DQE92" s="54"/>
      <c r="DQF92" s="54"/>
      <c r="DQG92" s="54"/>
      <c r="DQH92" s="54"/>
      <c r="DQI92" s="54"/>
      <c r="DQJ92" s="54"/>
      <c r="DQK92" s="54"/>
      <c r="DQL92" s="54"/>
      <c r="DQM92" s="54"/>
      <c r="DQN92" s="54"/>
      <c r="DQO92" s="54"/>
      <c r="DQP92" s="54"/>
      <c r="DQQ92" s="54"/>
      <c r="DQR92" s="54"/>
      <c r="DQS92" s="54"/>
      <c r="DQT92" s="54"/>
      <c r="DQU92" s="54"/>
      <c r="DQV92" s="54"/>
      <c r="DQW92" s="54"/>
      <c r="DQX92" s="54"/>
      <c r="DQY92" s="54"/>
      <c r="DQZ92" s="54"/>
      <c r="DRA92" s="54"/>
      <c r="DRB92" s="54"/>
      <c r="DRC92" s="54"/>
      <c r="DRD92" s="54"/>
      <c r="DRE92" s="54"/>
      <c r="DRF92" s="54"/>
      <c r="DRG92" s="54"/>
      <c r="DRH92" s="54"/>
      <c r="DRI92" s="54"/>
      <c r="DRJ92" s="54"/>
      <c r="DRK92" s="54"/>
      <c r="DRL92" s="54"/>
      <c r="DRM92" s="54"/>
      <c r="DRN92" s="54"/>
      <c r="DRO92" s="54"/>
      <c r="DRP92" s="54"/>
      <c r="DRQ92" s="54"/>
      <c r="DRR92" s="54"/>
      <c r="DRS92" s="54"/>
      <c r="DRT92" s="54"/>
      <c r="DRU92" s="54"/>
      <c r="DRV92" s="54"/>
      <c r="DRW92" s="54"/>
      <c r="DRX92" s="54"/>
      <c r="DRY92" s="54"/>
      <c r="DRZ92" s="54"/>
      <c r="DSA92" s="54"/>
      <c r="DSB92" s="54"/>
      <c r="DSC92" s="54"/>
      <c r="DSD92" s="54"/>
      <c r="DSE92" s="54"/>
      <c r="DSF92" s="54"/>
      <c r="DSG92" s="54"/>
      <c r="DSH92" s="54"/>
      <c r="DSI92" s="54"/>
      <c r="DSJ92" s="54"/>
      <c r="DSK92" s="54"/>
      <c r="DSL92" s="54"/>
      <c r="DSM92" s="54"/>
      <c r="DSN92" s="54"/>
      <c r="DSO92" s="54"/>
      <c r="DSP92" s="54"/>
      <c r="DSQ92" s="54"/>
      <c r="DSR92" s="54"/>
      <c r="DSS92" s="54"/>
      <c r="DST92" s="54"/>
      <c r="DSU92" s="54"/>
      <c r="DSV92" s="54"/>
      <c r="DSW92" s="54"/>
      <c r="DSX92" s="54"/>
      <c r="DSY92" s="54"/>
      <c r="DSZ92" s="54"/>
      <c r="DTA92" s="54"/>
      <c r="DTB92" s="54"/>
      <c r="DTC92" s="54"/>
      <c r="DTD92" s="54"/>
      <c r="DTE92" s="54"/>
      <c r="DTF92" s="54"/>
      <c r="DTG92" s="54"/>
      <c r="DTH92" s="54"/>
      <c r="DTI92" s="54"/>
      <c r="DTJ92" s="54"/>
      <c r="DTK92" s="54"/>
      <c r="DTL92" s="54"/>
      <c r="DTM92" s="54"/>
      <c r="DTN92" s="54"/>
      <c r="DTO92" s="54"/>
      <c r="DTP92" s="54"/>
      <c r="DTQ92" s="54"/>
      <c r="DTR92" s="54"/>
      <c r="DTS92" s="54"/>
      <c r="DTT92" s="54"/>
      <c r="DTU92" s="54"/>
      <c r="DTV92" s="54"/>
      <c r="DTW92" s="54"/>
      <c r="DTX92" s="54"/>
      <c r="DTY92" s="54"/>
      <c r="DTZ92" s="54"/>
      <c r="DUA92" s="54"/>
      <c r="DUB92" s="54"/>
      <c r="DUC92" s="54"/>
      <c r="DUD92" s="54"/>
      <c r="DUE92" s="54"/>
      <c r="DUF92" s="54"/>
      <c r="DUG92" s="54"/>
      <c r="DUH92" s="54"/>
      <c r="DUI92" s="54"/>
      <c r="DUJ92" s="54"/>
      <c r="DUK92" s="54"/>
      <c r="DUL92" s="54"/>
      <c r="DUM92" s="54"/>
      <c r="DUN92" s="54"/>
      <c r="DUO92" s="54"/>
      <c r="DUP92" s="54"/>
      <c r="DUQ92" s="54"/>
      <c r="DUR92" s="54"/>
      <c r="DUS92" s="54"/>
      <c r="DUT92" s="54"/>
      <c r="DUU92" s="54"/>
      <c r="DUV92" s="54"/>
      <c r="DUW92" s="54"/>
      <c r="DUX92" s="54"/>
      <c r="DUY92" s="54"/>
      <c r="DUZ92" s="54"/>
      <c r="DVA92" s="54"/>
      <c r="DVB92" s="54"/>
      <c r="DVC92" s="54"/>
      <c r="DVD92" s="54"/>
      <c r="DVE92" s="54"/>
      <c r="DVF92" s="54"/>
      <c r="DVG92" s="54"/>
      <c r="DVH92" s="54"/>
      <c r="DVI92" s="54"/>
      <c r="DVJ92" s="54"/>
      <c r="DVK92" s="54"/>
      <c r="DVL92" s="54"/>
      <c r="DVM92" s="54"/>
      <c r="DVN92" s="54"/>
      <c r="DVO92" s="54"/>
      <c r="DVP92" s="54"/>
      <c r="DVQ92" s="54"/>
      <c r="DVR92" s="54"/>
      <c r="DVS92" s="54"/>
      <c r="DVT92" s="54"/>
      <c r="DVU92" s="54"/>
      <c r="DVV92" s="54"/>
      <c r="DVW92" s="54"/>
      <c r="DVX92" s="54"/>
      <c r="DVY92" s="54"/>
      <c r="DVZ92" s="54"/>
      <c r="DWA92" s="54"/>
      <c r="DWB92" s="54"/>
      <c r="DWC92" s="54"/>
      <c r="DWD92" s="54"/>
      <c r="DWE92" s="54"/>
      <c r="DWF92" s="54"/>
      <c r="DWG92" s="54"/>
      <c r="DWH92" s="54"/>
      <c r="DWI92" s="54"/>
      <c r="DWJ92" s="54"/>
      <c r="DWK92" s="54"/>
      <c r="DWL92" s="54"/>
      <c r="DWM92" s="54"/>
      <c r="DWN92" s="54"/>
      <c r="DWO92" s="54"/>
      <c r="DWP92" s="54"/>
      <c r="DWQ92" s="54"/>
      <c r="DWR92" s="54"/>
      <c r="DWS92" s="54"/>
      <c r="DWT92" s="54"/>
      <c r="DWU92" s="54"/>
      <c r="DWV92" s="54"/>
      <c r="DWW92" s="54"/>
      <c r="DWX92" s="54"/>
      <c r="DWY92" s="54"/>
      <c r="DWZ92" s="54"/>
      <c r="DXA92" s="54"/>
      <c r="DXB92" s="54"/>
      <c r="DXC92" s="54"/>
      <c r="DXD92" s="54"/>
      <c r="DXE92" s="54"/>
      <c r="DXF92" s="54"/>
      <c r="DXG92" s="54"/>
      <c r="DXH92" s="54"/>
      <c r="DXI92" s="54"/>
      <c r="DXJ92" s="54"/>
      <c r="DXK92" s="54"/>
      <c r="DXL92" s="54"/>
      <c r="DXM92" s="54"/>
      <c r="DXN92" s="54"/>
      <c r="DXO92" s="54"/>
      <c r="DXP92" s="54"/>
      <c r="DXQ92" s="54"/>
      <c r="DXR92" s="54"/>
      <c r="DXS92" s="54"/>
      <c r="DXT92" s="54"/>
      <c r="DXU92" s="54"/>
      <c r="DXV92" s="54"/>
      <c r="DXW92" s="54"/>
      <c r="DXX92" s="54"/>
      <c r="DXY92" s="54"/>
      <c r="DXZ92" s="54"/>
      <c r="DYA92" s="54"/>
      <c r="DYB92" s="54"/>
      <c r="DYC92" s="54"/>
      <c r="DYD92" s="54"/>
      <c r="DYE92" s="54"/>
      <c r="DYF92" s="54"/>
      <c r="DYG92" s="54"/>
      <c r="DYH92" s="54"/>
      <c r="DYI92" s="54"/>
      <c r="DYJ92" s="54"/>
      <c r="DYK92" s="54"/>
      <c r="DYL92" s="54"/>
      <c r="DYM92" s="54"/>
      <c r="DYN92" s="54"/>
      <c r="DYO92" s="54"/>
      <c r="DYP92" s="54"/>
      <c r="DYQ92" s="54"/>
      <c r="DYR92" s="54"/>
      <c r="DYS92" s="54"/>
      <c r="DYT92" s="54"/>
      <c r="DYU92" s="54"/>
      <c r="DYV92" s="54"/>
      <c r="DYW92" s="54"/>
      <c r="DYX92" s="54"/>
      <c r="DYY92" s="54"/>
      <c r="DYZ92" s="54"/>
      <c r="DZA92" s="54"/>
      <c r="DZB92" s="54"/>
      <c r="DZC92" s="54"/>
      <c r="DZD92" s="54"/>
      <c r="DZE92" s="54"/>
      <c r="DZF92" s="54"/>
      <c r="DZG92" s="54"/>
      <c r="DZH92" s="54"/>
      <c r="DZI92" s="54"/>
      <c r="DZJ92" s="54"/>
      <c r="DZK92" s="54"/>
      <c r="DZL92" s="54"/>
      <c r="DZM92" s="54"/>
      <c r="DZN92" s="54"/>
      <c r="DZO92" s="54"/>
      <c r="DZP92" s="54"/>
      <c r="DZQ92" s="54"/>
      <c r="DZR92" s="54"/>
      <c r="DZS92" s="54"/>
      <c r="DZT92" s="54"/>
      <c r="DZU92" s="54"/>
      <c r="DZV92" s="54"/>
      <c r="DZW92" s="54"/>
      <c r="DZX92" s="54"/>
      <c r="DZY92" s="54"/>
      <c r="DZZ92" s="54"/>
      <c r="EAA92" s="54"/>
      <c r="EAB92" s="54"/>
      <c r="EAC92" s="54"/>
      <c r="EAD92" s="54"/>
      <c r="EAE92" s="54"/>
      <c r="EAF92" s="54"/>
      <c r="EAG92" s="54"/>
      <c r="EAH92" s="54"/>
      <c r="EAI92" s="54"/>
      <c r="EAJ92" s="54"/>
      <c r="EAK92" s="54"/>
      <c r="EAL92" s="54"/>
      <c r="EAM92" s="54"/>
      <c r="EAN92" s="54"/>
      <c r="EAO92" s="54"/>
      <c r="EAP92" s="54"/>
      <c r="EAQ92" s="54"/>
      <c r="EAR92" s="54"/>
      <c r="EAS92" s="54"/>
      <c r="EAT92" s="54"/>
      <c r="EAU92" s="54"/>
      <c r="EAV92" s="54"/>
      <c r="EAW92" s="54"/>
      <c r="EAX92" s="54"/>
      <c r="EAY92" s="54"/>
      <c r="EAZ92" s="54"/>
      <c r="EBA92" s="54"/>
      <c r="EBB92" s="54"/>
      <c r="EBC92" s="54"/>
      <c r="EBD92" s="54"/>
      <c r="EBE92" s="54"/>
      <c r="EBF92" s="54"/>
      <c r="EBG92" s="54"/>
      <c r="EBH92" s="54"/>
      <c r="EBI92" s="54"/>
      <c r="EBJ92" s="54"/>
      <c r="EBK92" s="54"/>
      <c r="EBL92" s="54"/>
      <c r="EBM92" s="54"/>
      <c r="EBN92" s="54"/>
      <c r="EBO92" s="54"/>
      <c r="EBP92" s="54"/>
      <c r="EBQ92" s="54"/>
      <c r="EBR92" s="54"/>
      <c r="EBS92" s="54"/>
      <c r="EBT92" s="54"/>
      <c r="EBU92" s="54"/>
      <c r="EBV92" s="54"/>
      <c r="EBW92" s="54"/>
      <c r="EBX92" s="54"/>
      <c r="EBY92" s="54"/>
      <c r="EBZ92" s="54"/>
      <c r="ECA92" s="54"/>
      <c r="ECB92" s="54"/>
      <c r="ECC92" s="54"/>
      <c r="ECD92" s="54"/>
      <c r="ECE92" s="54"/>
      <c r="ECF92" s="54"/>
      <c r="ECG92" s="54"/>
      <c r="ECH92" s="54"/>
      <c r="ECI92" s="54"/>
      <c r="ECJ92" s="54"/>
      <c r="ECK92" s="54"/>
      <c r="ECL92" s="54"/>
      <c r="ECM92" s="54"/>
      <c r="ECN92" s="54"/>
      <c r="ECO92" s="54"/>
      <c r="ECP92" s="54"/>
      <c r="ECQ92" s="54"/>
      <c r="ECR92" s="54"/>
      <c r="ECS92" s="54"/>
      <c r="ECT92" s="54"/>
      <c r="ECU92" s="54"/>
      <c r="ECV92" s="54"/>
      <c r="ECW92" s="54"/>
      <c r="ECX92" s="54"/>
      <c r="ECY92" s="54"/>
      <c r="ECZ92" s="54"/>
      <c r="EDA92" s="54"/>
      <c r="EDB92" s="54"/>
      <c r="EDC92" s="54"/>
      <c r="EDD92" s="54"/>
      <c r="EDE92" s="54"/>
      <c r="EDF92" s="54"/>
      <c r="EDG92" s="54"/>
      <c r="EDH92" s="54"/>
      <c r="EDI92" s="54"/>
      <c r="EDJ92" s="54"/>
      <c r="EDK92" s="54"/>
      <c r="EDL92" s="54"/>
      <c r="EDM92" s="54"/>
      <c r="EDN92" s="54"/>
      <c r="EDO92" s="54"/>
      <c r="EDP92" s="54"/>
      <c r="EDQ92" s="54"/>
      <c r="EDR92" s="54"/>
      <c r="EDS92" s="54"/>
      <c r="EDT92" s="54"/>
      <c r="EDU92" s="54"/>
      <c r="EDV92" s="54"/>
      <c r="EDW92" s="54"/>
      <c r="EDX92" s="54"/>
      <c r="EDY92" s="54"/>
      <c r="EDZ92" s="54"/>
      <c r="EEA92" s="54"/>
      <c r="EEB92" s="54"/>
      <c r="EEC92" s="54"/>
      <c r="EED92" s="54"/>
      <c r="EEE92" s="54"/>
      <c r="EEF92" s="54"/>
      <c r="EEG92" s="54"/>
      <c r="EEH92" s="54"/>
      <c r="EEI92" s="54"/>
      <c r="EEJ92" s="54"/>
      <c r="EEK92" s="54"/>
      <c r="EEL92" s="54"/>
      <c r="EEM92" s="54"/>
      <c r="EEN92" s="54"/>
      <c r="EEO92" s="54"/>
      <c r="EEP92" s="54"/>
      <c r="EEQ92" s="54"/>
      <c r="EER92" s="54"/>
      <c r="EES92" s="54"/>
      <c r="EET92" s="54"/>
      <c r="EEU92" s="54"/>
      <c r="EEV92" s="54"/>
      <c r="EEW92" s="54"/>
      <c r="EEX92" s="54"/>
      <c r="EEY92" s="54"/>
      <c r="EEZ92" s="54"/>
      <c r="EFA92" s="54"/>
      <c r="EFB92" s="54"/>
      <c r="EFC92" s="54"/>
      <c r="EFD92" s="54"/>
      <c r="EFE92" s="54"/>
      <c r="EFF92" s="54"/>
      <c r="EFG92" s="54"/>
      <c r="EFH92" s="54"/>
      <c r="EFI92" s="54"/>
      <c r="EFJ92" s="54"/>
      <c r="EFK92" s="54"/>
      <c r="EFL92" s="54"/>
      <c r="EFM92" s="54"/>
      <c r="EFN92" s="54"/>
      <c r="EFO92" s="54"/>
      <c r="EFP92" s="54"/>
      <c r="EFQ92" s="54"/>
      <c r="EFR92" s="54"/>
      <c r="EFS92" s="54"/>
      <c r="EFT92" s="54"/>
      <c r="EFU92" s="54"/>
      <c r="EFV92" s="54"/>
      <c r="EFW92" s="54"/>
      <c r="EFX92" s="54"/>
      <c r="EFY92" s="54"/>
      <c r="EFZ92" s="54"/>
      <c r="EGA92" s="54"/>
      <c r="EGB92" s="54"/>
      <c r="EGC92" s="54"/>
      <c r="EGD92" s="54"/>
      <c r="EGE92" s="54"/>
      <c r="EGF92" s="54"/>
      <c r="EGG92" s="54"/>
      <c r="EGH92" s="54"/>
      <c r="EGI92" s="54"/>
      <c r="EGJ92" s="54"/>
      <c r="EGK92" s="54"/>
      <c r="EGL92" s="54"/>
      <c r="EGM92" s="54"/>
      <c r="EGN92" s="54"/>
      <c r="EGO92" s="54"/>
      <c r="EGP92" s="54"/>
      <c r="EGQ92" s="54"/>
      <c r="EGR92" s="54"/>
      <c r="EGS92" s="54"/>
      <c r="EGT92" s="54"/>
      <c r="EGU92" s="54"/>
      <c r="EGV92" s="54"/>
      <c r="EGW92" s="54"/>
      <c r="EGX92" s="54"/>
      <c r="EGY92" s="54"/>
      <c r="EGZ92" s="54"/>
      <c r="EHA92" s="54"/>
      <c r="EHB92" s="54"/>
      <c r="EHC92" s="54"/>
      <c r="EHD92" s="54"/>
      <c r="EHE92" s="54"/>
      <c r="EHF92" s="54"/>
      <c r="EHG92" s="54"/>
      <c r="EHH92" s="54"/>
      <c r="EHI92" s="54"/>
      <c r="EHJ92" s="54"/>
      <c r="EHK92" s="54"/>
      <c r="EHL92" s="54"/>
      <c r="EHM92" s="54"/>
      <c r="EHN92" s="54"/>
      <c r="EHO92" s="54"/>
      <c r="EHP92" s="54"/>
      <c r="EHQ92" s="54"/>
      <c r="EHR92" s="54"/>
      <c r="EHS92" s="54"/>
      <c r="EHT92" s="54"/>
      <c r="EHU92" s="54"/>
      <c r="EHV92" s="54"/>
      <c r="EHW92" s="54"/>
      <c r="EHX92" s="54"/>
      <c r="EHY92" s="54"/>
      <c r="EHZ92" s="54"/>
      <c r="EIA92" s="54"/>
      <c r="EIB92" s="54"/>
      <c r="EIC92" s="54"/>
      <c r="EID92" s="54"/>
      <c r="EIE92" s="54"/>
      <c r="EIF92" s="54"/>
      <c r="EIG92" s="54"/>
      <c r="EIH92" s="54"/>
      <c r="EII92" s="54"/>
      <c r="EIJ92" s="54"/>
      <c r="EIK92" s="54"/>
      <c r="EIL92" s="54"/>
      <c r="EIM92" s="54"/>
      <c r="EIN92" s="54"/>
      <c r="EIO92" s="54"/>
      <c r="EIP92" s="54"/>
      <c r="EIQ92" s="54"/>
      <c r="EIR92" s="54"/>
      <c r="EIS92" s="54"/>
      <c r="EIT92" s="54"/>
      <c r="EIU92" s="54"/>
      <c r="EIV92" s="54"/>
      <c r="EIW92" s="54"/>
      <c r="EIX92" s="54"/>
      <c r="EIY92" s="54"/>
      <c r="EIZ92" s="54"/>
      <c r="EJA92" s="54"/>
      <c r="EJB92" s="54"/>
      <c r="EJC92" s="54"/>
      <c r="EJD92" s="54"/>
      <c r="EJE92" s="54"/>
      <c r="EJF92" s="54"/>
      <c r="EJG92" s="54"/>
      <c r="EJH92" s="54"/>
      <c r="EJI92" s="54"/>
      <c r="EJJ92" s="54"/>
      <c r="EJK92" s="54"/>
      <c r="EJL92" s="54"/>
      <c r="EJM92" s="54"/>
      <c r="EJN92" s="54"/>
      <c r="EJO92" s="54"/>
      <c r="EJP92" s="54"/>
      <c r="EJQ92" s="54"/>
      <c r="EJR92" s="54"/>
      <c r="EJS92" s="54"/>
      <c r="EJT92" s="54"/>
      <c r="EJU92" s="54"/>
      <c r="EJV92" s="54"/>
      <c r="EJW92" s="54"/>
      <c r="EJX92" s="54"/>
      <c r="EJY92" s="54"/>
      <c r="EJZ92" s="54"/>
      <c r="EKA92" s="54"/>
      <c r="EKB92" s="54"/>
      <c r="EKC92" s="54"/>
      <c r="EKD92" s="54"/>
      <c r="EKE92" s="54"/>
      <c r="EKF92" s="54"/>
      <c r="EKG92" s="54"/>
      <c r="EKH92" s="54"/>
      <c r="EKI92" s="54"/>
      <c r="EKJ92" s="54"/>
      <c r="EKK92" s="54"/>
      <c r="EKL92" s="54"/>
      <c r="EKM92" s="54"/>
      <c r="EKN92" s="54"/>
      <c r="EKO92" s="54"/>
      <c r="EKP92" s="54"/>
      <c r="EKQ92" s="54"/>
      <c r="EKR92" s="54"/>
      <c r="EKS92" s="54"/>
      <c r="EKT92" s="54"/>
      <c r="EKU92" s="54"/>
      <c r="EKV92" s="54"/>
      <c r="EKW92" s="54"/>
      <c r="EKX92" s="54"/>
      <c r="EKY92" s="54"/>
      <c r="EKZ92" s="54"/>
      <c r="ELA92" s="54"/>
      <c r="ELB92" s="54"/>
      <c r="ELC92" s="54"/>
      <c r="ELD92" s="54"/>
      <c r="ELE92" s="54"/>
      <c r="ELF92" s="54"/>
      <c r="ELG92" s="54"/>
      <c r="ELH92" s="54"/>
      <c r="ELI92" s="54"/>
      <c r="ELJ92" s="54"/>
      <c r="ELK92" s="54"/>
      <c r="ELL92" s="54"/>
      <c r="ELM92" s="54"/>
      <c r="ELN92" s="54"/>
      <c r="ELO92" s="54"/>
      <c r="ELP92" s="54"/>
      <c r="ELQ92" s="54"/>
      <c r="ELR92" s="54"/>
      <c r="ELS92" s="54"/>
      <c r="ELT92" s="54"/>
      <c r="ELU92" s="54"/>
      <c r="ELV92" s="54"/>
      <c r="ELW92" s="54"/>
      <c r="ELX92" s="54"/>
      <c r="ELY92" s="54"/>
      <c r="ELZ92" s="54"/>
      <c r="EMA92" s="54"/>
      <c r="EMB92" s="54"/>
      <c r="EMC92" s="54"/>
      <c r="EMD92" s="54"/>
      <c r="EME92" s="54"/>
      <c r="EMF92" s="54"/>
      <c r="EMG92" s="54"/>
      <c r="EMH92" s="54"/>
      <c r="EMI92" s="54"/>
      <c r="EMJ92" s="54"/>
      <c r="EMK92" s="54"/>
      <c r="EML92" s="54"/>
      <c r="EMM92" s="54"/>
      <c r="EMN92" s="54"/>
      <c r="EMO92" s="54"/>
      <c r="EMP92" s="54"/>
      <c r="EMQ92" s="54"/>
      <c r="EMR92" s="54"/>
      <c r="EMS92" s="54"/>
      <c r="EMT92" s="54"/>
      <c r="EMU92" s="54"/>
      <c r="EMV92" s="54"/>
      <c r="EMW92" s="54"/>
      <c r="EMX92" s="54"/>
      <c r="EMY92" s="54"/>
      <c r="EMZ92" s="54"/>
      <c r="ENA92" s="54"/>
      <c r="ENB92" s="54"/>
      <c r="ENC92" s="54"/>
      <c r="END92" s="54"/>
      <c r="ENE92" s="54"/>
      <c r="ENF92" s="54"/>
      <c r="ENG92" s="54"/>
      <c r="ENH92" s="54"/>
      <c r="ENI92" s="54"/>
      <c r="ENJ92" s="54"/>
      <c r="ENK92" s="54"/>
      <c r="ENL92" s="54"/>
      <c r="ENM92" s="54"/>
      <c r="ENN92" s="54"/>
      <c r="ENO92" s="54"/>
      <c r="ENP92" s="54"/>
      <c r="ENQ92" s="54"/>
      <c r="ENR92" s="54"/>
      <c r="ENS92" s="54"/>
      <c r="ENT92" s="54"/>
      <c r="ENU92" s="54"/>
      <c r="ENV92" s="54"/>
      <c r="ENW92" s="54"/>
      <c r="ENX92" s="54"/>
      <c r="ENY92" s="54"/>
      <c r="ENZ92" s="54"/>
      <c r="EOA92" s="54"/>
      <c r="EOB92" s="54"/>
      <c r="EOC92" s="54"/>
      <c r="EOD92" s="54"/>
      <c r="EOE92" s="54"/>
      <c r="EOF92" s="54"/>
      <c r="EOG92" s="54"/>
      <c r="EOH92" s="54"/>
      <c r="EOI92" s="54"/>
      <c r="EOJ92" s="54"/>
      <c r="EOK92" s="54"/>
      <c r="EOL92" s="54"/>
      <c r="EOM92" s="54"/>
      <c r="EON92" s="54"/>
      <c r="EOO92" s="54"/>
      <c r="EOP92" s="54"/>
      <c r="EOQ92" s="54"/>
      <c r="EOR92" s="54"/>
      <c r="EOS92" s="54"/>
      <c r="EOT92" s="54"/>
      <c r="EOU92" s="54"/>
      <c r="EOV92" s="54"/>
      <c r="EOW92" s="54"/>
      <c r="EOX92" s="54"/>
      <c r="EOY92" s="54"/>
      <c r="EOZ92" s="54"/>
      <c r="EPA92" s="54"/>
      <c r="EPB92" s="54"/>
      <c r="EPC92" s="54"/>
      <c r="EPD92" s="54"/>
      <c r="EPE92" s="54"/>
      <c r="EPF92" s="54"/>
      <c r="EPG92" s="54"/>
      <c r="EPH92" s="54"/>
      <c r="EPI92" s="54"/>
      <c r="EPJ92" s="54"/>
      <c r="EPK92" s="54"/>
      <c r="EPL92" s="54"/>
      <c r="EPM92" s="54"/>
      <c r="EPN92" s="54"/>
      <c r="EPO92" s="54"/>
      <c r="EPP92" s="54"/>
      <c r="EPQ92" s="54"/>
      <c r="EPR92" s="54"/>
      <c r="EPS92" s="54"/>
      <c r="EPT92" s="54"/>
      <c r="EPU92" s="54"/>
      <c r="EPV92" s="54"/>
      <c r="EPW92" s="54"/>
      <c r="EPX92" s="54"/>
      <c r="EPY92" s="54"/>
      <c r="EPZ92" s="54"/>
      <c r="EQA92" s="54"/>
      <c r="EQB92" s="54"/>
      <c r="EQC92" s="54"/>
      <c r="EQD92" s="54"/>
      <c r="EQE92" s="54"/>
      <c r="EQF92" s="54"/>
      <c r="EQG92" s="54"/>
      <c r="EQH92" s="54"/>
      <c r="EQI92" s="54"/>
      <c r="EQJ92" s="54"/>
      <c r="EQK92" s="54"/>
      <c r="EQL92" s="54"/>
      <c r="EQM92" s="54"/>
      <c r="EQN92" s="54"/>
      <c r="EQO92" s="54"/>
      <c r="EQP92" s="54"/>
      <c r="EQQ92" s="54"/>
      <c r="EQR92" s="55"/>
      <c r="EQS92" s="55"/>
      <c r="EQT92" s="55"/>
      <c r="EQU92" s="55"/>
      <c r="EQV92" s="55"/>
      <c r="EQW92" s="55"/>
      <c r="EQX92" s="55"/>
      <c r="EQY92" s="55"/>
      <c r="EQZ92" s="55"/>
      <c r="ERA92" s="55"/>
      <c r="ERB92" s="55"/>
      <c r="ERC92" s="55"/>
      <c r="ERD92" s="55"/>
      <c r="ERE92" s="55"/>
      <c r="ERF92" s="55"/>
      <c r="ERG92" s="55"/>
      <c r="ERH92" s="55"/>
      <c r="ERI92" s="55"/>
      <c r="ERJ92" s="55"/>
      <c r="ERK92" s="55"/>
      <c r="ERL92" s="55"/>
      <c r="ERM92" s="55"/>
      <c r="ERN92" s="55"/>
      <c r="ERO92" s="55"/>
      <c r="ERP92" s="55"/>
      <c r="ERQ92" s="55"/>
      <c r="ERR92" s="55"/>
      <c r="ERS92" s="55"/>
      <c r="ERT92" s="55"/>
      <c r="ERU92" s="55"/>
      <c r="ERV92" s="55"/>
      <c r="ERW92" s="55"/>
      <c r="ERX92" s="55"/>
      <c r="ERY92" s="55"/>
      <c r="ERZ92" s="55"/>
      <c r="ESA92" s="55"/>
      <c r="ESB92" s="55"/>
      <c r="ESC92" s="55"/>
      <c r="ESD92" s="55"/>
      <c r="ESE92" s="55"/>
      <c r="ESF92" s="55"/>
      <c r="ESG92" s="55"/>
      <c r="ESH92" s="55"/>
      <c r="ESI92" s="55"/>
      <c r="ESJ92" s="55"/>
      <c r="ESK92" s="55"/>
      <c r="ESL92" s="55"/>
      <c r="ESM92" s="55"/>
      <c r="ESN92" s="55"/>
      <c r="ESO92" s="55"/>
      <c r="ESP92" s="55"/>
      <c r="ESQ92" s="55"/>
      <c r="ESR92" s="55"/>
      <c r="ESS92" s="55"/>
      <c r="EST92" s="55"/>
      <c r="ESU92" s="55"/>
      <c r="ESV92" s="55"/>
      <c r="ESW92" s="55"/>
      <c r="ESX92" s="55"/>
      <c r="ESY92" s="55"/>
      <c r="ESZ92" s="55"/>
      <c r="ETA92" s="55"/>
      <c r="ETB92" s="55"/>
      <c r="ETC92" s="55"/>
      <c r="ETD92" s="55"/>
      <c r="ETE92" s="55"/>
      <c r="ETF92" s="55"/>
      <c r="ETG92" s="55"/>
      <c r="ETH92" s="55"/>
      <c r="ETI92" s="55"/>
      <c r="ETJ92" s="55"/>
      <c r="ETK92" s="55"/>
      <c r="ETL92" s="55"/>
      <c r="ETM92" s="55"/>
      <c r="ETN92" s="55"/>
      <c r="ETO92" s="55"/>
      <c r="ETP92" s="55"/>
      <c r="ETQ92" s="55"/>
      <c r="ETR92" s="55"/>
      <c r="ETS92" s="55"/>
      <c r="ETT92" s="55"/>
      <c r="ETU92" s="55"/>
      <c r="ETV92" s="55"/>
      <c r="ETW92" s="55"/>
      <c r="ETX92" s="55"/>
      <c r="ETY92" s="55"/>
      <c r="ETZ92" s="55"/>
      <c r="EUA92" s="55"/>
      <c r="EUB92" s="55"/>
      <c r="EUC92" s="55"/>
      <c r="EUD92" s="55"/>
      <c r="EUE92" s="55"/>
      <c r="EUF92" s="55"/>
      <c r="EUG92" s="55"/>
      <c r="EUH92" s="55"/>
      <c r="EUI92" s="55"/>
      <c r="EUJ92" s="55"/>
      <c r="EUK92" s="55"/>
      <c r="EUL92" s="55"/>
      <c r="EUM92" s="55"/>
      <c r="EUN92" s="55"/>
      <c r="EUO92" s="55"/>
      <c r="EUP92" s="55"/>
      <c r="EUQ92" s="55"/>
      <c r="EUR92" s="55"/>
      <c r="EUS92" s="55"/>
      <c r="EUT92" s="55"/>
      <c r="EUU92" s="55"/>
      <c r="EUV92" s="55"/>
      <c r="EUW92" s="55"/>
      <c r="EUX92" s="55"/>
      <c r="EUY92" s="55"/>
      <c r="EUZ92" s="55"/>
      <c r="EVA92" s="55"/>
      <c r="EVB92" s="55"/>
      <c r="EVC92" s="55"/>
      <c r="EVD92" s="55"/>
      <c r="EVE92" s="55"/>
      <c r="EVF92" s="55"/>
      <c r="EVG92" s="55"/>
      <c r="EVH92" s="55"/>
      <c r="EVI92" s="55"/>
      <c r="EVJ92" s="55"/>
      <c r="EVK92" s="55"/>
      <c r="EVL92" s="55"/>
      <c r="EVM92" s="55"/>
      <c r="EVN92" s="55"/>
      <c r="EVO92" s="55"/>
      <c r="EVP92" s="55"/>
      <c r="EVQ92" s="55"/>
      <c r="EVR92" s="55"/>
      <c r="EVS92" s="55"/>
      <c r="EVT92" s="55"/>
      <c r="EVU92" s="55"/>
      <c r="EVV92" s="55"/>
      <c r="EVW92" s="55"/>
      <c r="EVX92" s="55"/>
      <c r="EVY92" s="55"/>
      <c r="EVZ92" s="55"/>
      <c r="EWA92" s="55"/>
      <c r="EWB92" s="55"/>
      <c r="EWC92" s="55"/>
      <c r="EWD92" s="55"/>
      <c r="EWE92" s="55"/>
      <c r="EWF92" s="55"/>
      <c r="EWG92" s="55"/>
      <c r="EWH92" s="55"/>
      <c r="EWI92" s="55"/>
      <c r="EWJ92" s="55"/>
      <c r="EWK92" s="55"/>
      <c r="EWL92" s="55"/>
      <c r="EWM92" s="55"/>
      <c r="EWN92" s="55"/>
      <c r="EWO92" s="55"/>
      <c r="EWP92" s="55"/>
      <c r="EWQ92" s="55"/>
      <c r="EWR92" s="55"/>
      <c r="EWS92" s="55"/>
      <c r="EWT92" s="55"/>
      <c r="EWU92" s="55"/>
      <c r="EWV92" s="55"/>
      <c r="EWW92" s="55"/>
      <c r="EWX92" s="55"/>
      <c r="EWY92" s="55"/>
      <c r="EWZ92" s="55"/>
      <c r="EXA92" s="55"/>
      <c r="EXB92" s="55"/>
      <c r="EXC92" s="55"/>
      <c r="EXD92" s="55"/>
      <c r="EXE92" s="55"/>
      <c r="EXF92" s="55"/>
      <c r="EXG92" s="55"/>
      <c r="EXH92" s="55"/>
      <c r="EXI92" s="55"/>
      <c r="EXJ92" s="55"/>
      <c r="EXK92" s="55"/>
      <c r="EXL92" s="55"/>
      <c r="EXM92" s="55"/>
      <c r="EXN92" s="55"/>
      <c r="EXO92" s="55"/>
      <c r="EXP92" s="55"/>
      <c r="EXQ92" s="55"/>
      <c r="EXR92" s="55"/>
      <c r="EXS92" s="55"/>
      <c r="EXT92" s="55"/>
      <c r="EXU92" s="55"/>
      <c r="EXV92" s="55"/>
      <c r="EXW92" s="55"/>
      <c r="EXX92" s="55"/>
      <c r="EXY92" s="55"/>
      <c r="EXZ92" s="55"/>
      <c r="EYA92" s="55"/>
      <c r="EYB92" s="55"/>
      <c r="EYC92" s="55"/>
      <c r="EYD92" s="55"/>
      <c r="EYE92" s="55"/>
      <c r="EYF92" s="55"/>
      <c r="EYG92" s="55"/>
      <c r="EYH92" s="55"/>
      <c r="EYI92" s="55"/>
      <c r="EYJ92" s="55"/>
      <c r="EYK92" s="55"/>
      <c r="EYL92" s="55"/>
      <c r="EYM92" s="55"/>
      <c r="EYN92" s="55"/>
      <c r="EYO92" s="55"/>
      <c r="EYP92" s="55"/>
      <c r="EYQ92" s="55"/>
      <c r="EYR92" s="55"/>
      <c r="EYS92" s="55"/>
      <c r="EYT92" s="55"/>
      <c r="EYU92" s="55"/>
      <c r="EYV92" s="55"/>
      <c r="EYW92" s="55"/>
      <c r="EYX92" s="55"/>
      <c r="EYY92" s="55"/>
      <c r="EYZ92" s="55"/>
      <c r="EZA92" s="55"/>
      <c r="EZB92" s="55"/>
      <c r="EZC92" s="55"/>
      <c r="EZD92" s="55"/>
      <c r="EZE92" s="55"/>
      <c r="EZF92" s="55"/>
      <c r="EZG92" s="55"/>
      <c r="EZH92" s="55"/>
      <c r="EZI92" s="55"/>
      <c r="EZJ92" s="55"/>
      <c r="EZK92" s="55"/>
      <c r="EZL92" s="55"/>
      <c r="EZM92" s="55"/>
      <c r="EZN92" s="55"/>
      <c r="EZO92" s="55"/>
      <c r="EZP92" s="55"/>
      <c r="EZQ92" s="55"/>
      <c r="EZR92" s="55"/>
      <c r="EZS92" s="55"/>
      <c r="EZT92" s="55"/>
      <c r="EZU92" s="55"/>
      <c r="EZV92" s="55"/>
      <c r="EZW92" s="55"/>
      <c r="EZX92" s="55"/>
      <c r="EZY92" s="55"/>
      <c r="EZZ92" s="55"/>
      <c r="FAA92" s="55"/>
      <c r="FAB92" s="55"/>
      <c r="FAC92" s="55"/>
      <c r="FAD92" s="55"/>
      <c r="FAE92" s="55"/>
      <c r="FAF92" s="55"/>
      <c r="FAG92" s="55"/>
      <c r="FAH92" s="55"/>
      <c r="FAI92" s="55"/>
      <c r="FAJ92" s="55"/>
      <c r="FAK92" s="55"/>
      <c r="FAL92" s="55"/>
      <c r="FAM92" s="55"/>
      <c r="FAN92" s="55"/>
      <c r="FAO92" s="55"/>
      <c r="FAP92" s="55"/>
      <c r="FAQ92" s="55"/>
      <c r="FAR92" s="55"/>
      <c r="FAS92" s="55"/>
      <c r="FAT92" s="55"/>
      <c r="FAU92" s="55"/>
      <c r="FAV92" s="55"/>
      <c r="FAW92" s="55"/>
      <c r="FAX92" s="55"/>
      <c r="FAY92" s="55"/>
      <c r="FAZ92" s="55"/>
      <c r="FBA92" s="55"/>
      <c r="FBB92" s="55"/>
      <c r="FBC92" s="55"/>
      <c r="FBD92" s="55"/>
      <c r="FBE92" s="55"/>
      <c r="FBF92" s="55"/>
      <c r="FBG92" s="55"/>
      <c r="FBH92" s="55"/>
      <c r="FBI92" s="55"/>
      <c r="FBJ92" s="55"/>
      <c r="FBK92" s="55"/>
      <c r="FBL92" s="55"/>
      <c r="FBM92" s="55"/>
      <c r="FBN92" s="55"/>
      <c r="FBO92" s="55"/>
      <c r="FBP92" s="55"/>
      <c r="FBQ92" s="55"/>
      <c r="FBR92" s="55"/>
      <c r="FBS92" s="55"/>
      <c r="FBT92" s="55"/>
      <c r="FBU92" s="55"/>
      <c r="FBV92" s="55"/>
      <c r="FBW92" s="55"/>
      <c r="FBX92" s="55"/>
      <c r="FBY92" s="55"/>
      <c r="FBZ92" s="55"/>
      <c r="FCA92" s="55"/>
      <c r="FCB92" s="55"/>
      <c r="FCC92" s="55"/>
      <c r="FCD92" s="55"/>
      <c r="FCE92" s="55"/>
      <c r="FCF92" s="55"/>
      <c r="FCG92" s="55"/>
      <c r="FCH92" s="55"/>
      <c r="FCI92" s="55"/>
      <c r="FCJ92" s="55"/>
      <c r="FCK92" s="55"/>
      <c r="FCL92" s="55"/>
      <c r="FCM92" s="55"/>
      <c r="FCN92" s="55"/>
      <c r="FCO92" s="55"/>
      <c r="FCP92" s="55"/>
      <c r="FCQ92" s="55"/>
      <c r="FCR92" s="55"/>
      <c r="FCS92" s="55"/>
      <c r="FCT92" s="55"/>
      <c r="FCU92" s="55"/>
      <c r="FCV92" s="55"/>
      <c r="FCW92" s="55"/>
      <c r="FCX92" s="55"/>
      <c r="FCY92" s="55"/>
      <c r="FCZ92" s="55"/>
      <c r="FDA92" s="55"/>
      <c r="FDB92" s="55"/>
      <c r="FDC92" s="55"/>
      <c r="FDD92" s="55"/>
      <c r="FDE92" s="55"/>
      <c r="FDF92" s="55"/>
      <c r="FDG92" s="55"/>
      <c r="FDH92" s="55"/>
      <c r="FDI92" s="55"/>
      <c r="FDJ92" s="55"/>
      <c r="FDK92" s="55"/>
      <c r="FDL92" s="55"/>
      <c r="FDM92" s="55"/>
      <c r="FDN92" s="55"/>
      <c r="FDO92" s="55"/>
      <c r="FDP92" s="55"/>
      <c r="FDQ92" s="55"/>
      <c r="FDR92" s="55"/>
      <c r="FDS92" s="55"/>
      <c r="FDT92" s="55"/>
      <c r="FDU92" s="55"/>
      <c r="FDV92" s="55"/>
      <c r="FDW92" s="55"/>
      <c r="FDX92" s="55"/>
      <c r="FDY92" s="55"/>
      <c r="FDZ92" s="55"/>
      <c r="FEA92" s="55"/>
      <c r="FEB92" s="55"/>
      <c r="FEC92" s="55"/>
      <c r="FED92" s="55"/>
      <c r="FEE92" s="55"/>
      <c r="FEF92" s="55"/>
      <c r="FEG92" s="55"/>
      <c r="FEH92" s="55"/>
      <c r="FEI92" s="55"/>
      <c r="FEJ92" s="55"/>
      <c r="FEK92" s="55"/>
      <c r="FEL92" s="55"/>
      <c r="FEM92" s="55"/>
      <c r="FEN92" s="55"/>
      <c r="FEO92" s="55"/>
      <c r="FEP92" s="55"/>
      <c r="FEQ92" s="55"/>
      <c r="FER92" s="55"/>
      <c r="FES92" s="55"/>
      <c r="FET92" s="55"/>
      <c r="FEU92" s="55"/>
      <c r="FEV92" s="55"/>
      <c r="FEW92" s="55"/>
      <c r="FEX92" s="55"/>
      <c r="FEY92" s="55"/>
      <c r="FEZ92" s="55"/>
      <c r="FFA92" s="55"/>
      <c r="FFB92" s="55"/>
      <c r="FFC92" s="55"/>
      <c r="FFD92" s="55"/>
      <c r="FFE92" s="55"/>
      <c r="FFF92" s="55"/>
      <c r="FFG92" s="55"/>
      <c r="FFH92" s="55"/>
      <c r="FFI92" s="55"/>
      <c r="FFJ92" s="55"/>
      <c r="FFK92" s="55"/>
      <c r="FFL92" s="55"/>
      <c r="FFM92" s="55"/>
      <c r="FFN92" s="55"/>
      <c r="FFO92" s="55"/>
      <c r="FFP92" s="55"/>
      <c r="FFQ92" s="55"/>
      <c r="FFR92" s="55"/>
      <c r="FFS92" s="55"/>
      <c r="FFT92" s="55"/>
      <c r="FFU92" s="55"/>
      <c r="FFV92" s="55"/>
      <c r="FFW92" s="55"/>
      <c r="FFX92" s="55"/>
      <c r="FFY92" s="55"/>
      <c r="FFZ92" s="55"/>
      <c r="FGA92" s="55"/>
      <c r="FGB92" s="55"/>
      <c r="FGC92" s="55"/>
      <c r="FGD92" s="55"/>
      <c r="FGE92" s="55"/>
      <c r="FGF92" s="55"/>
      <c r="FGG92" s="55"/>
      <c r="FGH92" s="55"/>
      <c r="FGI92" s="55"/>
      <c r="FGJ92" s="55"/>
      <c r="FGK92" s="55"/>
      <c r="FGL92" s="55"/>
      <c r="FGM92" s="55"/>
      <c r="FGN92" s="55"/>
      <c r="FGO92" s="55"/>
      <c r="FGP92" s="55"/>
      <c r="FGQ92" s="55"/>
      <c r="FGR92" s="55"/>
      <c r="FGS92" s="55"/>
      <c r="FGT92" s="55"/>
      <c r="FGU92" s="55"/>
      <c r="FGV92" s="55"/>
      <c r="FGW92" s="55"/>
      <c r="FGX92" s="55"/>
      <c r="FGY92" s="55"/>
      <c r="FGZ92" s="55"/>
      <c r="FHA92" s="55"/>
      <c r="FHB92" s="55"/>
      <c r="FHC92" s="55"/>
      <c r="FHD92" s="55"/>
      <c r="FHE92" s="55"/>
      <c r="FHF92" s="55"/>
      <c r="FHG92" s="55"/>
      <c r="FHH92" s="55"/>
      <c r="FHI92" s="55"/>
      <c r="FHJ92" s="55"/>
      <c r="FHK92" s="55"/>
      <c r="FHL92" s="55"/>
      <c r="FHM92" s="55"/>
      <c r="FHN92" s="55"/>
      <c r="FHO92" s="55"/>
      <c r="FHP92" s="55"/>
      <c r="FHQ92" s="55"/>
      <c r="FHR92" s="55"/>
      <c r="FHS92" s="55"/>
      <c r="FHT92" s="55"/>
      <c r="FHU92" s="55"/>
      <c r="FHV92" s="55"/>
      <c r="FHW92" s="55"/>
      <c r="FHX92" s="55"/>
      <c r="FHY92" s="55"/>
      <c r="FHZ92" s="55"/>
      <c r="FIA92" s="55"/>
      <c r="FIB92" s="55"/>
      <c r="FIC92" s="55"/>
      <c r="FID92" s="55"/>
      <c r="FIE92" s="55"/>
      <c r="FIF92" s="55"/>
      <c r="FIG92" s="55"/>
      <c r="FIH92" s="55"/>
      <c r="FII92" s="55"/>
      <c r="FIJ92" s="55"/>
      <c r="FIK92" s="55"/>
      <c r="FIL92" s="55"/>
      <c r="FIM92" s="55"/>
      <c r="FIN92" s="55"/>
      <c r="FIO92" s="55"/>
      <c r="FIP92" s="55"/>
      <c r="FIQ92" s="55"/>
      <c r="FIR92" s="55"/>
      <c r="FIS92" s="55"/>
      <c r="FIT92" s="55"/>
      <c r="FIU92" s="55"/>
      <c r="FIV92" s="55"/>
      <c r="FIW92" s="55"/>
      <c r="FIX92" s="55"/>
      <c r="FIY92" s="55"/>
      <c r="FIZ92" s="55"/>
      <c r="FJA92" s="55"/>
      <c r="FJB92" s="55"/>
      <c r="FJC92" s="55"/>
      <c r="FJD92" s="55"/>
      <c r="FJE92" s="55"/>
      <c r="FJF92" s="55"/>
      <c r="FJG92" s="55"/>
      <c r="FJH92" s="55"/>
      <c r="FJI92" s="55"/>
      <c r="FJJ92" s="55"/>
      <c r="FJK92" s="55"/>
      <c r="FJL92" s="55"/>
      <c r="FJM92" s="55"/>
      <c r="FJN92" s="55"/>
      <c r="FJO92" s="55"/>
      <c r="FJP92" s="55"/>
      <c r="FJQ92" s="55"/>
      <c r="FJR92" s="55"/>
      <c r="FJS92" s="55"/>
      <c r="FJT92" s="55"/>
      <c r="FJU92" s="55"/>
      <c r="FJV92" s="55"/>
      <c r="FJW92" s="55"/>
      <c r="FJX92" s="55"/>
      <c r="FJY92" s="55"/>
      <c r="FJZ92" s="55"/>
      <c r="FKA92" s="55"/>
      <c r="FKB92" s="55"/>
      <c r="FKC92" s="55"/>
      <c r="FKD92" s="55"/>
      <c r="FKE92" s="55"/>
      <c r="FKF92" s="55"/>
      <c r="FKG92" s="55"/>
      <c r="FKH92" s="55"/>
      <c r="FKI92" s="55"/>
      <c r="FKJ92" s="55"/>
      <c r="FKK92" s="55"/>
      <c r="FKL92" s="55"/>
      <c r="FKM92" s="55"/>
      <c r="FKN92" s="55"/>
      <c r="FKO92" s="55"/>
      <c r="FKP92" s="55"/>
      <c r="FKQ92" s="55"/>
      <c r="FKR92" s="55"/>
      <c r="FKS92" s="55"/>
      <c r="FKT92" s="55"/>
      <c r="FKU92" s="55"/>
      <c r="FKV92" s="55"/>
      <c r="FKW92" s="55"/>
      <c r="FKX92" s="55"/>
      <c r="FKY92" s="55"/>
      <c r="FKZ92" s="55"/>
      <c r="FLA92" s="55"/>
      <c r="FLB92" s="55"/>
      <c r="FLC92" s="55"/>
      <c r="FLD92" s="55"/>
      <c r="FLE92" s="55"/>
      <c r="FLF92" s="55"/>
      <c r="FLG92" s="55"/>
      <c r="FLH92" s="55"/>
      <c r="FLI92" s="55"/>
      <c r="FLJ92" s="55"/>
      <c r="FLK92" s="55"/>
      <c r="FLL92" s="55"/>
      <c r="FLM92" s="55"/>
      <c r="FLN92" s="55"/>
      <c r="FLO92" s="55"/>
      <c r="FLP92" s="55"/>
      <c r="FLQ92" s="55"/>
      <c r="FLR92" s="55"/>
      <c r="FLS92" s="55"/>
      <c r="FLT92" s="55"/>
      <c r="FLU92" s="55"/>
      <c r="FLV92" s="55"/>
      <c r="FLW92" s="55"/>
      <c r="FLX92" s="55"/>
      <c r="FLY92" s="55"/>
      <c r="FLZ92" s="55"/>
      <c r="FMA92" s="55"/>
      <c r="FMB92" s="55"/>
      <c r="FMC92" s="55"/>
      <c r="FMD92" s="55"/>
      <c r="FME92" s="55"/>
      <c r="FMF92" s="55"/>
      <c r="FMG92" s="55"/>
      <c r="FMH92" s="55"/>
      <c r="FMI92" s="55"/>
      <c r="FMJ92" s="55"/>
      <c r="FMK92" s="55"/>
      <c r="FML92" s="55"/>
      <c r="FMM92" s="55"/>
      <c r="FMN92" s="55"/>
      <c r="FMO92" s="55"/>
      <c r="FMP92" s="55"/>
      <c r="FMQ92" s="55"/>
      <c r="FMR92" s="55"/>
      <c r="FMS92" s="55"/>
      <c r="FMT92" s="55"/>
      <c r="FMU92" s="55"/>
      <c r="FMV92" s="55"/>
      <c r="FMW92" s="55"/>
      <c r="FMX92" s="55"/>
      <c r="FMY92" s="55"/>
      <c r="FMZ92" s="55"/>
      <c r="FNA92" s="55"/>
      <c r="FNB92" s="55"/>
      <c r="FNC92" s="55"/>
      <c r="FND92" s="55"/>
      <c r="FNE92" s="55"/>
      <c r="FNF92" s="55"/>
      <c r="FNG92" s="55"/>
      <c r="FNH92" s="55"/>
      <c r="FNI92" s="55"/>
      <c r="FNJ92" s="55"/>
      <c r="FNK92" s="55"/>
      <c r="FNL92" s="55"/>
      <c r="FNM92" s="55"/>
      <c r="FNN92" s="55"/>
      <c r="FNO92" s="55"/>
      <c r="FNP92" s="55"/>
      <c r="FNQ92" s="55"/>
      <c r="FNR92" s="55"/>
      <c r="FNS92" s="55"/>
      <c r="FNT92" s="55"/>
      <c r="FNU92" s="55"/>
      <c r="FNV92" s="55"/>
      <c r="FNW92" s="55"/>
      <c r="FNX92" s="55"/>
      <c r="FNY92" s="55"/>
      <c r="FNZ92" s="55"/>
      <c r="FOA92" s="55"/>
      <c r="FOB92" s="55"/>
      <c r="FOC92" s="55"/>
      <c r="FOD92" s="55"/>
      <c r="FOE92" s="55"/>
      <c r="FOF92" s="55"/>
      <c r="FOG92" s="55"/>
      <c r="FOH92" s="55"/>
      <c r="FOI92" s="55"/>
      <c r="FOJ92" s="55"/>
      <c r="FOK92" s="55"/>
      <c r="FOL92" s="55"/>
      <c r="FOM92" s="55"/>
      <c r="FON92" s="55"/>
      <c r="FOO92" s="55"/>
      <c r="FOP92" s="55"/>
      <c r="FOQ92" s="55"/>
      <c r="FOR92" s="55"/>
      <c r="FOS92" s="55"/>
      <c r="FOT92" s="55"/>
      <c r="FOU92" s="55"/>
      <c r="FOV92" s="55"/>
      <c r="FOW92" s="55"/>
      <c r="FOX92" s="55"/>
      <c r="FOY92" s="55"/>
      <c r="FOZ92" s="55"/>
      <c r="FPA92" s="55"/>
      <c r="FPB92" s="55"/>
      <c r="FPC92" s="55"/>
      <c r="FPD92" s="55"/>
      <c r="FPE92" s="55"/>
      <c r="FPF92" s="55"/>
      <c r="FPG92" s="55"/>
      <c r="FPH92" s="55"/>
      <c r="FPI92" s="55"/>
      <c r="FPJ92" s="55"/>
      <c r="FPK92" s="55"/>
      <c r="FPL92" s="55"/>
      <c r="FPM92" s="55"/>
      <c r="FPN92" s="55"/>
      <c r="FPO92" s="55"/>
      <c r="FPP92" s="55"/>
      <c r="FPQ92" s="55"/>
      <c r="FPR92" s="55"/>
      <c r="FPS92" s="55"/>
      <c r="FPT92" s="55"/>
      <c r="FPU92" s="55"/>
      <c r="FPV92" s="55"/>
      <c r="FPW92" s="55"/>
      <c r="FPX92" s="55"/>
      <c r="FPY92" s="55"/>
      <c r="FPZ92" s="55"/>
      <c r="FQA92" s="55"/>
      <c r="FQB92" s="55"/>
      <c r="FQC92" s="55"/>
      <c r="FQD92" s="55"/>
      <c r="FQE92" s="55"/>
      <c r="FQF92" s="55"/>
      <c r="FQG92" s="55"/>
      <c r="FQH92" s="55"/>
      <c r="FQI92" s="55"/>
      <c r="FQJ92" s="55"/>
      <c r="FQK92" s="55"/>
      <c r="FQL92" s="55"/>
      <c r="FQM92" s="55"/>
      <c r="FQN92" s="55"/>
      <c r="FQO92" s="55"/>
      <c r="FQP92" s="55"/>
      <c r="FQQ92" s="55"/>
      <c r="FQR92" s="55"/>
      <c r="FQS92" s="55"/>
      <c r="FQT92" s="55"/>
      <c r="FQU92" s="55"/>
      <c r="FQV92" s="55"/>
      <c r="FQW92" s="55"/>
      <c r="FQX92" s="55"/>
      <c r="FQY92" s="55"/>
      <c r="FQZ92" s="55"/>
      <c r="FRA92" s="55"/>
      <c r="FRB92" s="55"/>
      <c r="FRC92" s="55"/>
      <c r="FRD92" s="55"/>
      <c r="FRE92" s="55"/>
      <c r="FRF92" s="55"/>
      <c r="FRG92" s="55"/>
      <c r="FRH92" s="55"/>
      <c r="FRI92" s="55"/>
      <c r="FRJ92" s="55"/>
      <c r="FRK92" s="55"/>
      <c r="FRL92" s="55"/>
      <c r="FRM92" s="55"/>
      <c r="FRN92" s="55"/>
      <c r="FRO92" s="55"/>
      <c r="FRP92" s="55"/>
      <c r="FRQ92" s="55"/>
      <c r="FRR92" s="55"/>
      <c r="FRS92" s="55"/>
      <c r="FRT92" s="55"/>
      <c r="FRU92" s="55"/>
      <c r="FRV92" s="55"/>
      <c r="FRW92" s="55"/>
      <c r="FRX92" s="55"/>
      <c r="FRY92" s="55"/>
      <c r="FRZ92" s="55"/>
      <c r="FSA92" s="55"/>
      <c r="FSB92" s="55"/>
      <c r="FSC92" s="55"/>
      <c r="FSD92" s="55"/>
      <c r="FSE92" s="55"/>
      <c r="FSF92" s="55"/>
      <c r="FSG92" s="55"/>
      <c r="FSH92" s="55"/>
      <c r="FSI92" s="55"/>
      <c r="FSJ92" s="55"/>
      <c r="FSK92" s="55"/>
      <c r="FSL92" s="55"/>
      <c r="FSM92" s="55"/>
      <c r="FSN92" s="55"/>
      <c r="FSO92" s="55"/>
      <c r="FSP92" s="55"/>
      <c r="FSQ92" s="55"/>
      <c r="FSR92" s="55"/>
      <c r="FSS92" s="55"/>
      <c r="FST92" s="55"/>
      <c r="FSU92" s="55"/>
      <c r="FSV92" s="55"/>
      <c r="FSW92" s="55"/>
      <c r="FSX92" s="55"/>
      <c r="FSY92" s="55"/>
      <c r="FSZ92" s="55"/>
      <c r="FTA92" s="55"/>
      <c r="FTB92" s="55"/>
      <c r="FTC92" s="55"/>
      <c r="FTD92" s="55"/>
      <c r="FTE92" s="55"/>
      <c r="FTF92" s="55"/>
      <c r="FTG92" s="55"/>
      <c r="FTH92" s="55"/>
      <c r="FTI92" s="55"/>
      <c r="FTJ92" s="55"/>
      <c r="FTK92" s="55"/>
      <c r="FTL92" s="55"/>
      <c r="FTM92" s="55"/>
      <c r="FTN92" s="55"/>
      <c r="FTO92" s="55"/>
      <c r="FTP92" s="55"/>
      <c r="FTQ92" s="55"/>
      <c r="FTR92" s="55"/>
      <c r="FTS92" s="55"/>
      <c r="FTT92" s="55"/>
      <c r="FTU92" s="55"/>
      <c r="FTV92" s="55"/>
      <c r="FTW92" s="55"/>
      <c r="FTX92" s="55"/>
      <c r="FTY92" s="55"/>
      <c r="FTZ92" s="55"/>
      <c r="FUA92" s="55"/>
      <c r="FUB92" s="55"/>
      <c r="FUC92" s="55"/>
      <c r="FUD92" s="55"/>
      <c r="FUE92" s="55"/>
      <c r="FUF92" s="55"/>
      <c r="FUG92" s="55"/>
      <c r="FUH92" s="55"/>
      <c r="FUI92" s="55"/>
      <c r="FUJ92" s="55"/>
      <c r="FUK92" s="55"/>
      <c r="FUL92" s="55"/>
      <c r="FUM92" s="55"/>
      <c r="FUN92" s="55"/>
      <c r="FUO92" s="55"/>
      <c r="FUP92" s="55"/>
      <c r="FUQ92" s="55"/>
      <c r="FUR92" s="55"/>
      <c r="FUS92" s="55"/>
      <c r="FUT92" s="55"/>
      <c r="FUU92" s="55"/>
      <c r="FUV92" s="55"/>
      <c r="FUW92" s="55"/>
      <c r="FUX92" s="55"/>
      <c r="FUY92" s="55"/>
      <c r="FUZ92" s="55"/>
      <c r="FVA92" s="55"/>
      <c r="FVB92" s="55"/>
      <c r="FVC92" s="55"/>
      <c r="FVD92" s="55"/>
      <c r="FVE92" s="55"/>
      <c r="FVF92" s="55"/>
      <c r="FVG92" s="55"/>
      <c r="FVH92" s="55"/>
      <c r="FVI92" s="55"/>
      <c r="FVJ92" s="55"/>
      <c r="FVK92" s="55"/>
      <c r="FVL92" s="55"/>
      <c r="FVM92" s="55"/>
      <c r="FVN92" s="55"/>
      <c r="FVO92" s="55"/>
      <c r="FVP92" s="55"/>
      <c r="FVQ92" s="55"/>
      <c r="FVR92" s="55"/>
      <c r="FVS92" s="55"/>
      <c r="FVT92" s="55"/>
      <c r="FVU92" s="55"/>
      <c r="FVV92" s="55"/>
      <c r="FVW92" s="55"/>
      <c r="FVX92" s="55"/>
      <c r="FVY92" s="55"/>
      <c r="FVZ92" s="55"/>
      <c r="FWA92" s="55"/>
      <c r="FWB92" s="55"/>
      <c r="FWC92" s="55"/>
      <c r="FWD92" s="55"/>
      <c r="FWE92" s="55"/>
      <c r="FWF92" s="55"/>
      <c r="FWG92" s="55"/>
      <c r="FWH92" s="55"/>
      <c r="FWI92" s="55"/>
      <c r="FWJ92" s="55"/>
      <c r="FWK92" s="55"/>
      <c r="FWL92" s="55"/>
      <c r="FWM92" s="55"/>
      <c r="FWN92" s="55"/>
      <c r="FWO92" s="55"/>
      <c r="FWP92" s="55"/>
      <c r="FWQ92" s="55"/>
      <c r="FWR92" s="55"/>
      <c r="FWS92" s="55"/>
      <c r="FWT92" s="55"/>
      <c r="FWU92" s="55"/>
      <c r="FWV92" s="55"/>
      <c r="FWW92" s="55"/>
      <c r="FWX92" s="55"/>
      <c r="FWY92" s="55"/>
      <c r="FWZ92" s="55"/>
      <c r="FXA92" s="55"/>
      <c r="FXB92" s="55"/>
      <c r="FXC92" s="55"/>
      <c r="FXD92" s="55"/>
      <c r="FXE92" s="55"/>
      <c r="FXF92" s="55"/>
      <c r="FXG92" s="55"/>
      <c r="FXH92" s="55"/>
      <c r="FXI92" s="55"/>
      <c r="FXJ92" s="55"/>
      <c r="FXK92" s="55"/>
      <c r="FXL92" s="55"/>
      <c r="FXM92" s="55"/>
      <c r="FXN92" s="55"/>
      <c r="FXO92" s="55"/>
      <c r="FXP92" s="55"/>
      <c r="FXQ92" s="55"/>
      <c r="FXR92" s="55"/>
      <c r="FXS92" s="55"/>
      <c r="FXT92" s="55"/>
      <c r="FXU92" s="55"/>
      <c r="FXV92" s="55"/>
      <c r="FXW92" s="55"/>
      <c r="FXX92" s="55"/>
      <c r="FXY92" s="55"/>
      <c r="FXZ92" s="55"/>
      <c r="FYA92" s="55"/>
      <c r="FYB92" s="55"/>
      <c r="FYC92" s="55"/>
      <c r="FYD92" s="55"/>
      <c r="FYE92" s="55"/>
      <c r="FYF92" s="55"/>
      <c r="FYG92" s="55"/>
      <c r="FYH92" s="55"/>
      <c r="FYI92" s="55"/>
      <c r="FYJ92" s="55"/>
      <c r="FYK92" s="55"/>
      <c r="FYL92" s="55"/>
      <c r="FYM92" s="55"/>
      <c r="FYN92" s="55"/>
      <c r="FYO92" s="55"/>
      <c r="FYP92" s="55"/>
      <c r="FYQ92" s="55"/>
      <c r="FYR92" s="55"/>
      <c r="FYS92" s="55"/>
      <c r="FYT92" s="55"/>
      <c r="FYU92" s="55"/>
      <c r="FYV92" s="55"/>
      <c r="FYW92" s="55"/>
      <c r="FYX92" s="55"/>
      <c r="FYY92" s="55"/>
      <c r="FYZ92" s="55"/>
      <c r="FZA92" s="55"/>
      <c r="FZB92" s="55"/>
      <c r="FZC92" s="55"/>
      <c r="FZD92" s="55"/>
      <c r="FZE92" s="55"/>
      <c r="FZF92" s="55"/>
      <c r="FZG92" s="55"/>
      <c r="FZH92" s="55"/>
      <c r="FZI92" s="55"/>
      <c r="FZJ92" s="55"/>
      <c r="FZK92" s="55"/>
      <c r="FZL92" s="55"/>
      <c r="FZM92" s="55"/>
      <c r="FZN92" s="55"/>
      <c r="FZO92" s="55"/>
      <c r="FZP92" s="55"/>
      <c r="FZQ92" s="55"/>
      <c r="FZR92" s="55"/>
      <c r="FZS92" s="55"/>
      <c r="FZT92" s="55"/>
      <c r="FZU92" s="55"/>
      <c r="FZV92" s="55"/>
      <c r="FZW92" s="55"/>
      <c r="FZX92" s="55"/>
      <c r="FZY92" s="55"/>
      <c r="FZZ92" s="55"/>
      <c r="GAA92" s="55"/>
      <c r="GAB92" s="55"/>
      <c r="GAC92" s="55"/>
      <c r="GAD92" s="55"/>
      <c r="GAE92" s="55"/>
      <c r="GAF92" s="55"/>
      <c r="GAG92" s="55"/>
      <c r="GAH92" s="55"/>
      <c r="GAI92" s="55"/>
      <c r="GAJ92" s="55"/>
      <c r="GAK92" s="55"/>
      <c r="GAL92" s="55"/>
      <c r="GAM92" s="55"/>
      <c r="GAN92" s="55"/>
      <c r="GAO92" s="55"/>
      <c r="GAP92" s="55"/>
      <c r="GAQ92" s="55"/>
      <c r="GAR92" s="55"/>
      <c r="GAS92" s="55"/>
      <c r="GAT92" s="55"/>
      <c r="GAU92" s="55"/>
      <c r="GAV92" s="55"/>
      <c r="GAW92" s="55"/>
      <c r="GAX92" s="55"/>
      <c r="GAY92" s="55"/>
      <c r="GAZ92" s="55"/>
      <c r="GBA92" s="55"/>
      <c r="GBB92" s="55"/>
      <c r="GBC92" s="55"/>
      <c r="GBD92" s="55"/>
      <c r="GBE92" s="55"/>
      <c r="GBF92" s="55"/>
      <c r="GBG92" s="55"/>
      <c r="GBH92" s="55"/>
      <c r="GBI92" s="55"/>
      <c r="GBJ92" s="55"/>
      <c r="GBK92" s="55"/>
      <c r="GBL92" s="55"/>
      <c r="GBM92" s="55"/>
      <c r="GBN92" s="55"/>
      <c r="GBO92" s="55"/>
      <c r="GBP92" s="55"/>
      <c r="GBQ92" s="55"/>
      <c r="GBR92" s="55"/>
      <c r="GBS92" s="55"/>
      <c r="GBT92" s="55"/>
      <c r="GBU92" s="55"/>
      <c r="GBV92" s="55"/>
      <c r="GBW92" s="55"/>
      <c r="GBX92" s="55"/>
      <c r="GBY92" s="55"/>
      <c r="GBZ92" s="55"/>
      <c r="GCA92" s="55"/>
      <c r="GCB92" s="55"/>
      <c r="GCC92" s="55"/>
      <c r="GCD92" s="55"/>
      <c r="GCE92" s="55"/>
      <c r="GCF92" s="55"/>
      <c r="GCG92" s="55"/>
      <c r="GCH92" s="55"/>
      <c r="GCI92" s="55"/>
      <c r="GCJ92" s="55"/>
      <c r="GCK92" s="55"/>
      <c r="GCL92" s="55"/>
      <c r="GCM92" s="55"/>
      <c r="GCN92" s="55"/>
      <c r="GCO92" s="55"/>
      <c r="GCP92" s="55"/>
      <c r="GCQ92" s="55"/>
      <c r="GCR92" s="55"/>
      <c r="GCS92" s="55"/>
      <c r="GCT92" s="55"/>
      <c r="GCU92" s="55"/>
      <c r="GCV92" s="55"/>
      <c r="GCW92" s="55"/>
      <c r="GCX92" s="55"/>
      <c r="GCY92" s="55"/>
      <c r="GCZ92" s="55"/>
      <c r="GDA92" s="55"/>
      <c r="GDB92" s="55"/>
      <c r="GDC92" s="55"/>
      <c r="GDD92" s="55"/>
      <c r="GDE92" s="55"/>
      <c r="GDF92" s="55"/>
      <c r="GDG92" s="55"/>
      <c r="GDH92" s="55"/>
      <c r="GDI92" s="55"/>
      <c r="GDJ92" s="55"/>
      <c r="GDK92" s="55"/>
      <c r="GDL92" s="55"/>
      <c r="GDM92" s="55"/>
      <c r="GDN92" s="55"/>
      <c r="GDO92" s="55"/>
      <c r="GDP92" s="55"/>
      <c r="GDQ92" s="55"/>
      <c r="GDR92" s="55"/>
      <c r="GDS92" s="55"/>
      <c r="GDT92" s="55"/>
      <c r="GDU92" s="55"/>
      <c r="GDV92" s="55"/>
      <c r="GDW92" s="55"/>
      <c r="GDX92" s="55"/>
      <c r="GDY92" s="55"/>
      <c r="GDZ92" s="55"/>
      <c r="GEA92" s="55"/>
      <c r="GEB92" s="55"/>
      <c r="GEC92" s="55"/>
      <c r="GED92" s="55"/>
      <c r="GEE92" s="55"/>
      <c r="GEF92" s="55"/>
      <c r="GEG92" s="55"/>
      <c r="GEH92" s="55"/>
      <c r="GEI92" s="55"/>
      <c r="GEJ92" s="55"/>
      <c r="GEK92" s="55"/>
      <c r="GEL92" s="55"/>
      <c r="GEM92" s="55"/>
      <c r="GEN92" s="55"/>
      <c r="GEO92" s="55"/>
      <c r="GEP92" s="55"/>
      <c r="GEQ92" s="55"/>
      <c r="GER92" s="55"/>
      <c r="GES92" s="55"/>
      <c r="GET92" s="55"/>
      <c r="GEU92" s="55"/>
      <c r="GEV92" s="55"/>
      <c r="GEW92" s="55"/>
      <c r="GEX92" s="55"/>
      <c r="GEY92" s="55"/>
      <c r="GEZ92" s="55"/>
      <c r="GFA92" s="55"/>
      <c r="GFB92" s="55"/>
      <c r="GFC92" s="55"/>
      <c r="GFD92" s="55"/>
      <c r="GFE92" s="55"/>
      <c r="GFF92" s="55"/>
      <c r="GFG92" s="55"/>
      <c r="GFH92" s="55"/>
      <c r="GFI92" s="55"/>
      <c r="GFJ92" s="55"/>
      <c r="GFK92" s="55"/>
      <c r="GFL92" s="55"/>
      <c r="GFM92" s="55"/>
      <c r="GFN92" s="55"/>
      <c r="GFO92" s="55"/>
      <c r="GFP92" s="55"/>
      <c r="GFQ92" s="55"/>
      <c r="GFR92" s="55"/>
      <c r="GFS92" s="55"/>
      <c r="GFT92" s="55"/>
      <c r="GFU92" s="55"/>
      <c r="GFV92" s="55"/>
      <c r="GFW92" s="55"/>
      <c r="GFX92" s="55"/>
      <c r="GFY92" s="55"/>
      <c r="GFZ92" s="55"/>
      <c r="GGA92" s="55"/>
      <c r="GGB92" s="55"/>
      <c r="GGC92" s="55"/>
      <c r="GGD92" s="55"/>
      <c r="GGE92" s="55"/>
      <c r="GGF92" s="55"/>
      <c r="GGG92" s="55"/>
      <c r="GGH92" s="55"/>
      <c r="GGI92" s="55"/>
      <c r="GGJ92" s="55"/>
      <c r="GGK92" s="55"/>
      <c r="GGL92" s="55"/>
      <c r="GGM92" s="55"/>
      <c r="GGN92" s="55"/>
      <c r="GGO92" s="55"/>
      <c r="GGP92" s="55"/>
      <c r="GGQ92" s="55"/>
      <c r="GGR92" s="55"/>
      <c r="GGS92" s="55"/>
      <c r="GGT92" s="55"/>
      <c r="GGU92" s="55"/>
      <c r="GGV92" s="55"/>
      <c r="GGW92" s="55"/>
      <c r="GGX92" s="55"/>
      <c r="GGY92" s="55"/>
      <c r="GGZ92" s="55"/>
      <c r="GHA92" s="55"/>
      <c r="GHB92" s="55"/>
      <c r="GHC92" s="55"/>
      <c r="GHD92" s="55"/>
      <c r="GHE92" s="55"/>
      <c r="GHF92" s="55"/>
      <c r="GHG92" s="55"/>
      <c r="GHH92" s="55"/>
      <c r="GHI92" s="55"/>
      <c r="GHJ92" s="55"/>
      <c r="GHK92" s="55"/>
      <c r="GHL92" s="55"/>
      <c r="GHM92" s="55"/>
      <c r="GHN92" s="55"/>
      <c r="GHO92" s="55"/>
      <c r="GHP92" s="55"/>
      <c r="GHQ92" s="55"/>
      <c r="GHR92" s="55"/>
      <c r="GHS92" s="55"/>
      <c r="GHT92" s="55"/>
      <c r="GHU92" s="55"/>
      <c r="GHV92" s="55"/>
      <c r="GHW92" s="55"/>
      <c r="GHX92" s="55"/>
      <c r="GHY92" s="55"/>
      <c r="GHZ92" s="55"/>
      <c r="GIA92" s="55"/>
      <c r="GIB92" s="55"/>
      <c r="GIC92" s="55"/>
      <c r="GID92" s="55"/>
      <c r="GIE92" s="55"/>
      <c r="GIF92" s="55"/>
      <c r="GIG92" s="55"/>
      <c r="GIH92" s="55"/>
      <c r="GII92" s="55"/>
      <c r="GIJ92" s="55"/>
      <c r="GIK92" s="55"/>
      <c r="GIL92" s="55"/>
      <c r="GIM92" s="55"/>
      <c r="GIN92" s="55"/>
      <c r="GIO92" s="55"/>
      <c r="GIP92" s="55"/>
      <c r="GIQ92" s="55"/>
      <c r="GIR92" s="55"/>
      <c r="GIS92" s="55"/>
      <c r="GIT92" s="55"/>
      <c r="GIU92" s="55"/>
      <c r="GIV92" s="55"/>
      <c r="GIW92" s="55"/>
      <c r="GIX92" s="55"/>
      <c r="GIY92" s="55"/>
      <c r="GIZ92" s="55"/>
      <c r="GJA92" s="55"/>
      <c r="GJB92" s="55"/>
      <c r="GJC92" s="55"/>
      <c r="GJD92" s="55"/>
      <c r="GJE92" s="55"/>
      <c r="GJF92" s="55"/>
      <c r="GJG92" s="55"/>
      <c r="GJH92" s="55"/>
      <c r="GJI92" s="55"/>
      <c r="GJJ92" s="55"/>
      <c r="GJK92" s="55"/>
      <c r="GJL92" s="55"/>
      <c r="GJM92" s="55"/>
      <c r="GJN92" s="55"/>
      <c r="GJO92" s="55"/>
      <c r="GJP92" s="55"/>
      <c r="GJQ92" s="55"/>
      <c r="GJR92" s="55"/>
      <c r="GJS92" s="55"/>
      <c r="GJT92" s="55"/>
      <c r="GJU92" s="55"/>
      <c r="GJV92" s="55"/>
      <c r="GJW92" s="55"/>
      <c r="GJX92" s="55"/>
      <c r="GJY92" s="55"/>
      <c r="GJZ92" s="55"/>
      <c r="GKA92" s="55"/>
      <c r="GKB92" s="55"/>
      <c r="GKC92" s="55"/>
      <c r="GKD92" s="55"/>
      <c r="GKE92" s="55"/>
      <c r="GKF92" s="55"/>
      <c r="GKG92" s="55"/>
      <c r="GKH92" s="55"/>
      <c r="GKI92" s="55"/>
      <c r="GKJ92" s="55"/>
      <c r="GKK92" s="55"/>
      <c r="GKL92" s="55"/>
      <c r="GKM92" s="55"/>
      <c r="GKN92" s="55"/>
      <c r="GKO92" s="55"/>
      <c r="GKP92" s="55"/>
      <c r="GKQ92" s="55"/>
      <c r="GKR92" s="55"/>
      <c r="GKS92" s="55"/>
      <c r="GKT92" s="55"/>
      <c r="GKU92" s="55"/>
      <c r="GKV92" s="55"/>
      <c r="GKW92" s="55"/>
      <c r="GKX92" s="55"/>
      <c r="GKY92" s="55"/>
      <c r="GKZ92" s="55"/>
      <c r="GLA92" s="55"/>
      <c r="GLB92" s="55"/>
      <c r="GLC92" s="55"/>
      <c r="GLD92" s="55"/>
      <c r="GLE92" s="55"/>
      <c r="GLF92" s="55"/>
      <c r="GLG92" s="55"/>
      <c r="GLH92" s="55"/>
      <c r="GLI92" s="55"/>
      <c r="GLJ92" s="55"/>
      <c r="GLK92" s="55"/>
      <c r="GLL92" s="55"/>
      <c r="GLM92" s="55"/>
      <c r="GLN92" s="55"/>
      <c r="GLO92" s="55"/>
      <c r="GLP92" s="55"/>
      <c r="GLQ92" s="55"/>
      <c r="GLR92" s="55"/>
      <c r="GLS92" s="55"/>
      <c r="GLT92" s="55"/>
      <c r="GLU92" s="55"/>
      <c r="GLV92" s="55"/>
      <c r="GLW92" s="55"/>
      <c r="GLX92" s="55"/>
      <c r="GLY92" s="55"/>
      <c r="GLZ92" s="55"/>
      <c r="GMA92" s="55"/>
      <c r="GMB92" s="55"/>
      <c r="GMC92" s="55"/>
      <c r="GMD92" s="55"/>
      <c r="GME92" s="55"/>
      <c r="GMF92" s="55"/>
      <c r="GMG92" s="55"/>
      <c r="GMH92" s="55"/>
      <c r="GMI92" s="55"/>
      <c r="GMJ92" s="55"/>
      <c r="GMK92" s="55"/>
      <c r="GML92" s="55"/>
      <c r="GMM92" s="55"/>
      <c r="GMN92" s="55"/>
      <c r="GMO92" s="55"/>
      <c r="GMP92" s="55"/>
      <c r="GMQ92" s="55"/>
      <c r="GMR92" s="55"/>
      <c r="GMS92" s="55"/>
      <c r="GMT92" s="55"/>
      <c r="GMU92" s="55"/>
      <c r="GMV92" s="55"/>
      <c r="GMW92" s="55"/>
      <c r="GMX92" s="55"/>
      <c r="GMY92" s="55"/>
      <c r="GMZ92" s="55"/>
      <c r="GNA92" s="55"/>
      <c r="GNB92" s="55"/>
      <c r="GNC92" s="55"/>
      <c r="GND92" s="55"/>
      <c r="GNE92" s="55"/>
      <c r="GNF92" s="55"/>
      <c r="GNG92" s="55"/>
      <c r="GNH92" s="55"/>
      <c r="GNI92" s="55"/>
      <c r="GNJ92" s="55"/>
      <c r="GNK92" s="55"/>
      <c r="GNL92" s="55"/>
      <c r="GNM92" s="55"/>
      <c r="GNN92" s="55"/>
      <c r="GNO92" s="55"/>
      <c r="GNP92" s="55"/>
      <c r="GNQ92" s="55"/>
      <c r="GNR92" s="55"/>
      <c r="GNS92" s="55"/>
      <c r="GNT92" s="55"/>
      <c r="GNU92" s="55"/>
      <c r="GNV92" s="55"/>
      <c r="GNW92" s="55"/>
      <c r="GNX92" s="55"/>
      <c r="GNY92" s="55"/>
      <c r="GNZ92" s="55"/>
      <c r="GOA92" s="55"/>
      <c r="GOB92" s="55"/>
      <c r="GOC92" s="55"/>
      <c r="GOD92" s="55"/>
      <c r="GOE92" s="55"/>
      <c r="GOF92" s="55"/>
      <c r="GOG92" s="55"/>
      <c r="GOH92" s="55"/>
      <c r="GOI92" s="55"/>
      <c r="GOJ92" s="55"/>
      <c r="GOK92" s="55"/>
      <c r="GOL92" s="55"/>
      <c r="GOM92" s="55"/>
      <c r="GON92" s="55"/>
      <c r="GOO92" s="55"/>
      <c r="GOP92" s="55"/>
      <c r="GOQ92" s="55"/>
      <c r="GOR92" s="55"/>
      <c r="GOS92" s="55"/>
      <c r="GOT92" s="55"/>
      <c r="GOU92" s="55"/>
      <c r="GOV92" s="55"/>
      <c r="GOW92" s="55"/>
      <c r="GOX92" s="55"/>
      <c r="GOY92" s="55"/>
      <c r="GOZ92" s="55"/>
      <c r="GPA92" s="55"/>
      <c r="GPB92" s="55"/>
      <c r="GPC92" s="55"/>
      <c r="GPD92" s="55"/>
      <c r="GPE92" s="55"/>
      <c r="GPF92" s="55"/>
      <c r="GPG92" s="55"/>
      <c r="GPH92" s="55"/>
      <c r="GPI92" s="55"/>
      <c r="GPJ92" s="55"/>
      <c r="GPK92" s="55"/>
      <c r="GPL92" s="55"/>
      <c r="GPM92" s="55"/>
      <c r="GPN92" s="55"/>
      <c r="GPO92" s="55"/>
      <c r="GPP92" s="55"/>
      <c r="GPQ92" s="55"/>
      <c r="GPR92" s="55"/>
      <c r="GPS92" s="55"/>
      <c r="GPT92" s="55"/>
      <c r="GPU92" s="55"/>
      <c r="GPV92" s="55"/>
      <c r="GPW92" s="55"/>
      <c r="GPX92" s="55"/>
      <c r="GPY92" s="55"/>
      <c r="GPZ92" s="55"/>
      <c r="GQA92" s="55"/>
      <c r="GQB92" s="55"/>
      <c r="GQC92" s="55"/>
      <c r="GQD92" s="55"/>
      <c r="GQE92" s="55"/>
      <c r="GQF92" s="55"/>
      <c r="GQG92" s="55"/>
      <c r="GQH92" s="55"/>
      <c r="GQI92" s="55"/>
      <c r="GQJ92" s="55"/>
      <c r="GQK92" s="55"/>
      <c r="GQL92" s="55"/>
      <c r="GQM92" s="55"/>
      <c r="GQN92" s="55"/>
      <c r="GQO92" s="55"/>
      <c r="GQP92" s="55"/>
      <c r="GQQ92" s="55"/>
      <c r="GQR92" s="55"/>
      <c r="GQS92" s="55"/>
      <c r="GQT92" s="55"/>
      <c r="GQU92" s="55"/>
      <c r="GQV92" s="55"/>
      <c r="GQW92" s="55"/>
      <c r="GQX92" s="55"/>
      <c r="GQY92" s="55"/>
      <c r="GQZ92" s="55"/>
      <c r="GRA92" s="55"/>
      <c r="GRB92" s="55"/>
      <c r="GRC92" s="55"/>
      <c r="GRD92" s="55"/>
      <c r="GRE92" s="55"/>
      <c r="GRF92" s="55"/>
      <c r="GRG92" s="55"/>
      <c r="GRH92" s="55"/>
      <c r="GRI92" s="55"/>
      <c r="GRJ92" s="55"/>
      <c r="GRK92" s="55"/>
      <c r="GRL92" s="55"/>
      <c r="GRM92" s="55"/>
      <c r="GRN92" s="55"/>
      <c r="GRO92" s="55"/>
      <c r="GRP92" s="55"/>
      <c r="GRQ92" s="55"/>
      <c r="GRR92" s="55"/>
      <c r="GRS92" s="55"/>
      <c r="GRT92" s="55"/>
      <c r="GRU92" s="55"/>
      <c r="GRV92" s="55"/>
      <c r="GRW92" s="55"/>
      <c r="GRX92" s="55"/>
      <c r="GRY92" s="55"/>
      <c r="GRZ92" s="55"/>
      <c r="GSA92" s="55"/>
      <c r="GSB92" s="55"/>
      <c r="GSC92" s="55"/>
      <c r="GSD92" s="55"/>
      <c r="GSE92" s="55"/>
      <c r="GSF92" s="55"/>
      <c r="GSG92" s="55"/>
      <c r="GSH92" s="55"/>
      <c r="GSI92" s="55"/>
      <c r="GSJ92" s="55"/>
      <c r="GSK92" s="55"/>
      <c r="GSL92" s="55"/>
      <c r="GSM92" s="55"/>
      <c r="GSN92" s="55"/>
      <c r="GSO92" s="55"/>
      <c r="GSP92" s="55"/>
      <c r="GSQ92" s="55"/>
      <c r="GSR92" s="55"/>
      <c r="GSS92" s="55"/>
      <c r="GST92" s="55"/>
      <c r="GSU92" s="55"/>
      <c r="GSV92" s="55"/>
      <c r="GSW92" s="55"/>
      <c r="GSX92" s="55"/>
      <c r="GSY92" s="55"/>
      <c r="GSZ92" s="55"/>
      <c r="GTA92" s="55"/>
      <c r="GTB92" s="55"/>
      <c r="GTC92" s="55"/>
      <c r="GTD92" s="55"/>
      <c r="GTE92" s="55"/>
      <c r="GTF92" s="55"/>
      <c r="GTG92" s="55"/>
      <c r="GTH92" s="55"/>
      <c r="GTI92" s="55"/>
      <c r="GTJ92" s="55"/>
      <c r="GTK92" s="55"/>
      <c r="GTL92" s="55"/>
      <c r="GTM92" s="55"/>
      <c r="GTN92" s="55"/>
      <c r="GTO92" s="55"/>
      <c r="GTP92" s="55"/>
      <c r="GTQ92" s="55"/>
      <c r="GTR92" s="55"/>
      <c r="GTS92" s="55"/>
      <c r="GTT92" s="55"/>
      <c r="GTU92" s="55"/>
      <c r="GTV92" s="55"/>
      <c r="GTW92" s="55"/>
      <c r="GTX92" s="55"/>
      <c r="GTY92" s="55"/>
      <c r="GTZ92" s="55"/>
      <c r="GUA92" s="55"/>
      <c r="GUB92" s="55"/>
      <c r="GUC92" s="55"/>
      <c r="GUD92" s="55"/>
      <c r="GUE92" s="55"/>
      <c r="GUF92" s="55"/>
      <c r="GUG92" s="55"/>
      <c r="GUH92" s="55"/>
      <c r="GUI92" s="55"/>
      <c r="GUJ92" s="55"/>
      <c r="GUK92" s="55"/>
      <c r="GUL92" s="55"/>
      <c r="GUM92" s="55"/>
      <c r="GUN92" s="55"/>
      <c r="GUO92" s="55"/>
      <c r="GUP92" s="55"/>
      <c r="GUQ92" s="55"/>
      <c r="GUR92" s="55"/>
      <c r="GUS92" s="55"/>
      <c r="GUT92" s="55"/>
      <c r="GUU92" s="55"/>
      <c r="GUV92" s="55"/>
      <c r="GUW92" s="55"/>
      <c r="GUX92" s="55"/>
      <c r="GUY92" s="55"/>
      <c r="GUZ92" s="55"/>
      <c r="GVA92" s="55"/>
      <c r="GVB92" s="55"/>
      <c r="GVC92" s="55"/>
      <c r="GVD92" s="55"/>
      <c r="GVE92" s="55"/>
      <c r="GVF92" s="55"/>
      <c r="GVG92" s="55"/>
      <c r="GVH92" s="55"/>
      <c r="GVI92" s="55"/>
      <c r="GVJ92" s="55"/>
      <c r="GVK92" s="55"/>
      <c r="GVL92" s="55"/>
      <c r="GVM92" s="55"/>
      <c r="GVN92" s="55"/>
      <c r="GVO92" s="55"/>
      <c r="GVP92" s="55"/>
      <c r="GVQ92" s="55"/>
      <c r="GVR92" s="55"/>
      <c r="GVS92" s="55"/>
      <c r="GVT92" s="55"/>
      <c r="GVU92" s="55"/>
      <c r="GVV92" s="55"/>
      <c r="GVW92" s="55"/>
      <c r="GVX92" s="55"/>
      <c r="GVY92" s="55"/>
      <c r="GVZ92" s="55"/>
      <c r="GWA92" s="55"/>
      <c r="GWB92" s="55"/>
      <c r="GWC92" s="55"/>
      <c r="GWD92" s="55"/>
      <c r="GWE92" s="55"/>
      <c r="GWF92" s="55"/>
      <c r="GWG92" s="55"/>
      <c r="GWH92" s="55"/>
      <c r="GWI92" s="55"/>
      <c r="GWJ92" s="55"/>
      <c r="GWK92" s="55"/>
      <c r="GWL92" s="55"/>
      <c r="GWM92" s="55"/>
      <c r="GWN92" s="55"/>
      <c r="GWO92" s="55"/>
      <c r="GWP92" s="55"/>
      <c r="GWQ92" s="55"/>
      <c r="GWR92" s="55"/>
      <c r="GWS92" s="55"/>
      <c r="GWT92" s="55"/>
      <c r="GWU92" s="55"/>
      <c r="GWV92" s="55"/>
      <c r="GWW92" s="55"/>
      <c r="GWX92" s="55"/>
      <c r="GWY92" s="55"/>
      <c r="GWZ92" s="55"/>
      <c r="GXA92" s="55"/>
      <c r="GXB92" s="55"/>
      <c r="GXC92" s="55"/>
      <c r="GXD92" s="55"/>
      <c r="GXE92" s="55"/>
      <c r="GXF92" s="55"/>
      <c r="GXG92" s="55"/>
      <c r="GXH92" s="55"/>
      <c r="GXI92" s="55"/>
      <c r="GXJ92" s="55"/>
      <c r="GXK92" s="55"/>
      <c r="GXL92" s="55"/>
      <c r="GXM92" s="55"/>
      <c r="GXN92" s="55"/>
      <c r="GXO92" s="55"/>
      <c r="GXP92" s="55"/>
      <c r="GXQ92" s="55"/>
      <c r="GXR92" s="55"/>
      <c r="GXS92" s="55"/>
      <c r="GXT92" s="55"/>
      <c r="GXU92" s="55"/>
      <c r="GXV92" s="55"/>
      <c r="GXW92" s="55"/>
      <c r="GXX92" s="55"/>
      <c r="GXY92" s="55"/>
      <c r="GXZ92" s="55"/>
      <c r="GYA92" s="55"/>
      <c r="GYB92" s="55"/>
      <c r="GYC92" s="55"/>
      <c r="GYD92" s="55"/>
      <c r="GYE92" s="55"/>
      <c r="GYF92" s="55"/>
      <c r="GYG92" s="55"/>
      <c r="GYH92" s="55"/>
      <c r="GYI92" s="55"/>
      <c r="GYJ92" s="55"/>
      <c r="GYK92" s="55"/>
      <c r="GYL92" s="55"/>
      <c r="GYM92" s="55"/>
      <c r="GYN92" s="55"/>
      <c r="GYO92" s="55"/>
      <c r="GYP92" s="55"/>
      <c r="GYQ92" s="55"/>
      <c r="GYR92" s="55"/>
      <c r="GYS92" s="55"/>
      <c r="GYT92" s="55"/>
      <c r="GYU92" s="55"/>
      <c r="GYV92" s="55"/>
      <c r="GYW92" s="55"/>
      <c r="GYX92" s="55"/>
      <c r="GYY92" s="55"/>
      <c r="GYZ92" s="55"/>
      <c r="GZA92" s="55"/>
      <c r="GZB92" s="55"/>
      <c r="GZC92" s="55"/>
      <c r="GZD92" s="55"/>
      <c r="GZE92" s="55"/>
      <c r="GZF92" s="55"/>
      <c r="GZG92" s="55"/>
      <c r="GZH92" s="55"/>
      <c r="GZI92" s="55"/>
      <c r="GZJ92" s="55"/>
      <c r="GZK92" s="55"/>
      <c r="GZL92" s="55"/>
      <c r="GZM92" s="55"/>
      <c r="GZN92" s="55"/>
      <c r="GZO92" s="55"/>
      <c r="GZP92" s="55"/>
      <c r="GZQ92" s="55"/>
      <c r="GZR92" s="55"/>
      <c r="GZS92" s="55"/>
      <c r="GZT92" s="55"/>
      <c r="GZU92" s="55"/>
      <c r="GZV92" s="55"/>
      <c r="GZW92" s="55"/>
      <c r="GZX92" s="55"/>
      <c r="GZY92" s="55"/>
      <c r="GZZ92" s="55"/>
      <c r="HAA92" s="55"/>
      <c r="HAB92" s="55"/>
      <c r="HAC92" s="55"/>
      <c r="HAD92" s="55"/>
      <c r="HAE92" s="55"/>
      <c r="HAF92" s="55"/>
      <c r="HAG92" s="55"/>
      <c r="HAH92" s="55"/>
      <c r="HAI92" s="55"/>
      <c r="HAJ92" s="55"/>
      <c r="HAK92" s="55"/>
      <c r="HAL92" s="55"/>
      <c r="HAM92" s="55"/>
      <c r="HAN92" s="55"/>
      <c r="HAO92" s="55"/>
      <c r="HAP92" s="55"/>
      <c r="HAQ92" s="55"/>
      <c r="HAR92" s="55"/>
      <c r="HAS92" s="55"/>
      <c r="HAT92" s="55"/>
      <c r="HAU92" s="55"/>
      <c r="HAV92" s="55"/>
      <c r="HAW92" s="55"/>
      <c r="HAX92" s="55"/>
      <c r="HAY92" s="55"/>
      <c r="HAZ92" s="55"/>
      <c r="HBA92" s="55"/>
      <c r="HBB92" s="55"/>
      <c r="HBC92" s="55"/>
      <c r="HBD92" s="55"/>
      <c r="HBE92" s="55"/>
      <c r="HBF92" s="55"/>
      <c r="HBG92" s="55"/>
      <c r="HBH92" s="55"/>
      <c r="HBI92" s="55"/>
      <c r="HBJ92" s="55"/>
      <c r="HBK92" s="55"/>
      <c r="HBL92" s="55"/>
      <c r="HBM92" s="55"/>
      <c r="HBN92" s="55"/>
      <c r="HBO92" s="55"/>
      <c r="HBP92" s="55"/>
      <c r="HBQ92" s="55"/>
      <c r="HBR92" s="55"/>
      <c r="HBS92" s="55"/>
      <c r="HBT92" s="55"/>
      <c r="HBU92" s="55"/>
      <c r="HBV92" s="55"/>
      <c r="HBW92" s="55"/>
      <c r="HBX92" s="55"/>
      <c r="HBY92" s="55"/>
      <c r="HBZ92" s="55"/>
      <c r="HCA92" s="55"/>
      <c r="HCB92" s="55"/>
      <c r="HCC92" s="55"/>
      <c r="HCD92" s="55"/>
      <c r="HCE92" s="55"/>
      <c r="HCF92" s="55"/>
      <c r="HCG92" s="55"/>
      <c r="HCH92" s="55"/>
      <c r="HCI92" s="55"/>
      <c r="HCJ92" s="55"/>
      <c r="HCK92" s="55"/>
      <c r="HCL92" s="55"/>
      <c r="HCM92" s="55"/>
      <c r="HCN92" s="55"/>
      <c r="HCO92" s="55"/>
      <c r="HCP92" s="55"/>
      <c r="HCQ92" s="55"/>
      <c r="HCR92" s="55"/>
      <c r="HCS92" s="55"/>
      <c r="HCT92" s="55"/>
      <c r="HCU92" s="55"/>
      <c r="HCV92" s="55"/>
      <c r="HCW92" s="55"/>
      <c r="HCX92" s="55"/>
      <c r="HCY92" s="55"/>
      <c r="HCZ92" s="55"/>
      <c r="HDA92" s="55"/>
      <c r="HDB92" s="55"/>
      <c r="HDC92" s="55"/>
      <c r="HDD92" s="55"/>
      <c r="HDE92" s="55"/>
      <c r="HDF92" s="55"/>
      <c r="HDG92" s="55"/>
      <c r="HDH92" s="55"/>
      <c r="HDI92" s="55"/>
      <c r="HDJ92" s="55"/>
      <c r="HDK92" s="55"/>
      <c r="HDL92" s="55"/>
      <c r="HDM92" s="55"/>
      <c r="HDN92" s="55"/>
      <c r="HDO92" s="55"/>
      <c r="HDP92" s="55"/>
      <c r="HDQ92" s="55"/>
      <c r="HDR92" s="55"/>
      <c r="HDS92" s="55"/>
      <c r="HDT92" s="55"/>
      <c r="HDU92" s="55"/>
      <c r="HDV92" s="55"/>
      <c r="HDW92" s="55"/>
      <c r="HDX92" s="55"/>
      <c r="HDY92" s="55"/>
      <c r="HDZ92" s="55"/>
      <c r="HEA92" s="55"/>
      <c r="HEB92" s="55"/>
      <c r="HEC92" s="55"/>
      <c r="HED92" s="55"/>
      <c r="HEE92" s="55"/>
      <c r="HEF92" s="55"/>
      <c r="HEG92" s="55"/>
      <c r="HEH92" s="55"/>
      <c r="HEI92" s="55"/>
      <c r="HEJ92" s="55"/>
      <c r="HEK92" s="55"/>
      <c r="HEL92" s="55"/>
      <c r="HEM92" s="55"/>
      <c r="HEN92" s="55"/>
      <c r="HEO92" s="55"/>
      <c r="HEP92" s="55"/>
      <c r="HEQ92" s="55"/>
      <c r="HER92" s="55"/>
      <c r="HES92" s="55"/>
      <c r="HET92" s="55"/>
      <c r="HEU92" s="55"/>
      <c r="HEV92" s="55"/>
      <c r="HEW92" s="55"/>
      <c r="HEX92" s="55"/>
      <c r="HEY92" s="55"/>
      <c r="HEZ92" s="55"/>
      <c r="HFA92" s="55"/>
      <c r="HFB92" s="55"/>
      <c r="HFC92" s="55"/>
      <c r="HFD92" s="55"/>
      <c r="HFE92" s="55"/>
      <c r="HFF92" s="55"/>
      <c r="HFG92" s="55"/>
      <c r="HFH92" s="55"/>
      <c r="HFI92" s="55"/>
      <c r="HFJ92" s="55"/>
      <c r="HFK92" s="55"/>
      <c r="HFL92" s="55"/>
      <c r="HFM92" s="55"/>
      <c r="HFN92" s="55"/>
      <c r="HFO92" s="55"/>
      <c r="HFP92" s="55"/>
      <c r="HFQ92" s="55"/>
      <c r="HFR92" s="55"/>
      <c r="HFS92" s="55"/>
      <c r="HFT92" s="55"/>
      <c r="HFU92" s="55"/>
      <c r="HFV92" s="55"/>
      <c r="HFW92" s="55"/>
      <c r="HFX92" s="55"/>
      <c r="HFY92" s="55"/>
      <c r="HFZ92" s="55"/>
      <c r="HGA92" s="55"/>
      <c r="HGB92" s="55"/>
      <c r="HGC92" s="55"/>
      <c r="HGD92" s="55"/>
      <c r="HGE92" s="55"/>
      <c r="HGF92" s="55"/>
      <c r="HGG92" s="55"/>
      <c r="HGH92" s="55"/>
      <c r="HGI92" s="55"/>
      <c r="HGJ92" s="55"/>
      <c r="HGK92" s="55"/>
      <c r="HGL92" s="55"/>
      <c r="HGM92" s="55"/>
      <c r="HGN92" s="55"/>
      <c r="HGO92" s="55"/>
      <c r="HGP92" s="55"/>
      <c r="HGQ92" s="55"/>
      <c r="HGR92" s="55"/>
      <c r="HGS92" s="55"/>
      <c r="HGT92" s="55"/>
      <c r="HGU92" s="55"/>
      <c r="HGV92" s="55"/>
      <c r="HGW92" s="55"/>
      <c r="HGX92" s="55"/>
      <c r="HGY92" s="55"/>
      <c r="HGZ92" s="55"/>
      <c r="HHA92" s="55"/>
      <c r="HHB92" s="55"/>
      <c r="HHC92" s="55"/>
      <c r="HHD92" s="55"/>
      <c r="HHE92" s="55"/>
      <c r="HHF92" s="55"/>
      <c r="HHG92" s="55"/>
      <c r="HHH92" s="55"/>
      <c r="HHI92" s="55"/>
      <c r="HHJ92" s="55"/>
      <c r="HHK92" s="55"/>
      <c r="HHL92" s="55"/>
      <c r="HHM92" s="55"/>
      <c r="HHN92" s="55"/>
      <c r="HHO92" s="55"/>
      <c r="HHP92" s="55"/>
      <c r="HHQ92" s="55"/>
      <c r="HHR92" s="55"/>
      <c r="HHS92" s="55"/>
      <c r="HHT92" s="55"/>
      <c r="HHU92" s="55"/>
      <c r="HHV92" s="55"/>
      <c r="HHW92" s="55"/>
      <c r="HHX92" s="55"/>
      <c r="HHY92" s="55"/>
      <c r="HHZ92" s="55"/>
      <c r="HIA92" s="55"/>
      <c r="HIB92" s="55"/>
      <c r="HIC92" s="55"/>
      <c r="HID92" s="55"/>
      <c r="HIE92" s="55"/>
      <c r="HIF92" s="55"/>
      <c r="HIG92" s="55"/>
      <c r="HIH92" s="55"/>
      <c r="HII92" s="55"/>
      <c r="HIJ92" s="55"/>
      <c r="HIK92" s="55"/>
      <c r="HIL92" s="55"/>
      <c r="HIM92" s="55"/>
      <c r="HIN92" s="55"/>
      <c r="HIO92" s="55"/>
      <c r="HIP92" s="55"/>
      <c r="HIQ92" s="55"/>
      <c r="HIR92" s="55"/>
      <c r="HIS92" s="55"/>
      <c r="HIT92" s="55"/>
      <c r="HIU92" s="55"/>
      <c r="HIV92" s="55"/>
      <c r="HIW92" s="55"/>
      <c r="HIX92" s="55"/>
      <c r="HIY92" s="55"/>
      <c r="HIZ92" s="55"/>
      <c r="HJA92" s="55"/>
      <c r="HJB92" s="55"/>
      <c r="HJC92" s="55"/>
      <c r="HJD92" s="55"/>
      <c r="HJE92" s="55"/>
      <c r="HJF92" s="55"/>
      <c r="HJG92" s="55"/>
      <c r="HJH92" s="55"/>
      <c r="HJI92" s="55"/>
      <c r="HJJ92" s="55"/>
      <c r="HJK92" s="55"/>
      <c r="HJL92" s="55"/>
      <c r="HJM92" s="55"/>
      <c r="HJN92" s="55"/>
      <c r="HJO92" s="55"/>
      <c r="HJP92" s="55"/>
      <c r="HJQ92" s="55"/>
      <c r="HJR92" s="55"/>
      <c r="HJS92" s="55"/>
      <c r="HJT92" s="55"/>
      <c r="HJU92" s="55"/>
      <c r="HJV92" s="55"/>
      <c r="HJW92" s="55"/>
      <c r="HJX92" s="55"/>
      <c r="HJY92" s="55"/>
      <c r="HJZ92" s="55"/>
      <c r="HKA92" s="55"/>
      <c r="HKB92" s="55"/>
      <c r="HKC92" s="55"/>
      <c r="HKD92" s="55"/>
      <c r="HKE92" s="55"/>
      <c r="HKF92" s="55"/>
      <c r="HKG92" s="55"/>
      <c r="HKH92" s="55"/>
      <c r="HKI92" s="55"/>
      <c r="HKJ92" s="55"/>
      <c r="HKK92" s="55"/>
      <c r="HKL92" s="55"/>
      <c r="HKM92" s="55"/>
      <c r="HKN92" s="55"/>
      <c r="HKO92" s="55"/>
      <c r="HKP92" s="55"/>
      <c r="HKQ92" s="55"/>
      <c r="HKR92" s="55"/>
      <c r="HKS92" s="55"/>
      <c r="HKT92" s="55"/>
      <c r="HKU92" s="55"/>
      <c r="HKV92" s="55"/>
      <c r="HKW92" s="55"/>
      <c r="HKX92" s="55"/>
      <c r="HKY92" s="55"/>
      <c r="HKZ92" s="55"/>
      <c r="HLA92" s="55"/>
      <c r="HLB92" s="55"/>
      <c r="HLC92" s="55"/>
      <c r="HLD92" s="55"/>
      <c r="HLE92" s="55"/>
      <c r="HLF92" s="55"/>
      <c r="HLG92" s="55"/>
      <c r="HLH92" s="55"/>
      <c r="HLI92" s="55"/>
      <c r="HLJ92" s="55"/>
      <c r="HLK92" s="55"/>
      <c r="HLL92" s="55"/>
      <c r="HLM92" s="55"/>
      <c r="HLN92" s="55"/>
      <c r="HLO92" s="55"/>
      <c r="HLP92" s="55"/>
      <c r="HLQ92" s="55"/>
      <c r="HLR92" s="55"/>
      <c r="HLS92" s="55"/>
      <c r="HLT92" s="55"/>
      <c r="HLU92" s="55"/>
      <c r="HLV92" s="55"/>
      <c r="HLW92" s="55"/>
      <c r="HLX92" s="55"/>
      <c r="HLY92" s="55"/>
      <c r="HLZ92" s="55"/>
      <c r="HMA92" s="55"/>
      <c r="HMB92" s="55"/>
      <c r="HMC92" s="55"/>
      <c r="HMD92" s="55"/>
      <c r="HME92" s="55"/>
      <c r="HMF92" s="55"/>
      <c r="HMG92" s="55"/>
      <c r="HMH92" s="55"/>
      <c r="HMI92" s="55"/>
      <c r="HMJ92" s="55"/>
      <c r="HMK92" s="55"/>
      <c r="HML92" s="55"/>
      <c r="HMM92" s="55"/>
      <c r="HMN92" s="55"/>
      <c r="HMO92" s="55"/>
      <c r="HMP92" s="55"/>
      <c r="HMQ92" s="55"/>
      <c r="HMR92" s="55"/>
      <c r="HMS92" s="55"/>
      <c r="HMT92" s="55"/>
      <c r="HMU92" s="55"/>
      <c r="HMV92" s="55"/>
      <c r="HMW92" s="55"/>
      <c r="HMX92" s="55"/>
      <c r="HMY92" s="55"/>
      <c r="HMZ92" s="55"/>
      <c r="HNA92" s="55"/>
      <c r="HNB92" s="55"/>
      <c r="HNC92" s="55"/>
      <c r="HND92" s="55"/>
      <c r="HNE92" s="55"/>
      <c r="HNF92" s="55"/>
      <c r="HNG92" s="55"/>
      <c r="HNH92" s="55"/>
      <c r="HNI92" s="55"/>
      <c r="HNJ92" s="55"/>
      <c r="HNK92" s="55"/>
      <c r="HNL92" s="55"/>
      <c r="HNM92" s="55"/>
      <c r="HNN92" s="55"/>
      <c r="HNO92" s="55"/>
      <c r="HNP92" s="55"/>
      <c r="HNQ92" s="55"/>
      <c r="HNR92" s="55"/>
      <c r="HNS92" s="55"/>
      <c r="HNT92" s="55"/>
      <c r="HNU92" s="55"/>
      <c r="HNV92" s="55"/>
      <c r="HNW92" s="55"/>
      <c r="HNX92" s="55"/>
      <c r="HNY92" s="55"/>
      <c r="HNZ92" s="55"/>
      <c r="HOA92" s="55"/>
      <c r="HOB92" s="55"/>
      <c r="HOC92" s="55"/>
      <c r="HOD92" s="55"/>
      <c r="HOE92" s="55"/>
      <c r="HOF92" s="55"/>
      <c r="HOG92" s="55"/>
      <c r="HOH92" s="55"/>
      <c r="HOI92" s="55"/>
      <c r="HOJ92" s="55"/>
      <c r="HOK92" s="55"/>
      <c r="HOL92" s="55"/>
      <c r="HOM92" s="55"/>
      <c r="HON92" s="55"/>
      <c r="HOO92" s="55"/>
      <c r="HOP92" s="55"/>
      <c r="HOQ92" s="55"/>
      <c r="HOR92" s="55"/>
      <c r="HOS92" s="55"/>
      <c r="HOT92" s="55"/>
      <c r="HOU92" s="55"/>
      <c r="HOV92" s="55"/>
      <c r="HOW92" s="55"/>
      <c r="HOX92" s="55"/>
      <c r="HOY92" s="55"/>
      <c r="HOZ92" s="55"/>
      <c r="HPA92" s="55"/>
      <c r="HPB92" s="55"/>
      <c r="HPC92" s="55"/>
      <c r="HPD92" s="55"/>
      <c r="HPE92" s="55"/>
      <c r="HPF92" s="55"/>
      <c r="HPG92" s="55"/>
      <c r="HPH92" s="55"/>
      <c r="HPI92" s="55"/>
      <c r="HPJ92" s="55"/>
      <c r="HPK92" s="55"/>
      <c r="HPL92" s="55"/>
      <c r="HPM92" s="55"/>
      <c r="HPN92" s="55"/>
      <c r="HPO92" s="55"/>
      <c r="HPP92" s="55"/>
      <c r="HPQ92" s="55"/>
      <c r="HPR92" s="55"/>
      <c r="HPS92" s="55"/>
      <c r="HPT92" s="55"/>
      <c r="HPU92" s="55"/>
      <c r="HPV92" s="55"/>
      <c r="HPW92" s="55"/>
      <c r="HPX92" s="55"/>
      <c r="HPY92" s="55"/>
      <c r="HPZ92" s="55"/>
      <c r="HQA92" s="55"/>
      <c r="HQB92" s="55"/>
      <c r="HQC92" s="55"/>
      <c r="HQD92" s="55"/>
      <c r="HQE92" s="55"/>
      <c r="HQF92" s="55"/>
      <c r="HQG92" s="55"/>
      <c r="HQH92" s="55"/>
      <c r="HQI92" s="55"/>
      <c r="HQJ92" s="55"/>
      <c r="HQK92" s="55"/>
      <c r="HQL92" s="55"/>
      <c r="HQM92" s="55"/>
      <c r="HQN92" s="55"/>
      <c r="HQO92" s="55"/>
      <c r="HQP92" s="55"/>
      <c r="HQQ92" s="55"/>
      <c r="HQR92" s="55"/>
      <c r="HQS92" s="55"/>
      <c r="HQT92" s="55"/>
      <c r="HQU92" s="55"/>
      <c r="HQV92" s="55"/>
      <c r="HQW92" s="55"/>
      <c r="HQX92" s="55"/>
      <c r="HQY92" s="55"/>
      <c r="HQZ92" s="55"/>
      <c r="HRA92" s="55"/>
      <c r="HRB92" s="55"/>
      <c r="HRC92" s="55"/>
      <c r="HRD92" s="55"/>
      <c r="HRE92" s="55"/>
      <c r="HRF92" s="55"/>
      <c r="HRG92" s="55"/>
      <c r="HRH92" s="55"/>
      <c r="HRI92" s="55"/>
      <c r="HRJ92" s="55"/>
      <c r="HRK92" s="55"/>
      <c r="HRL92" s="55"/>
      <c r="HRM92" s="55"/>
      <c r="HRN92" s="55"/>
      <c r="HRO92" s="55"/>
      <c r="HRP92" s="55"/>
      <c r="HRQ92" s="55"/>
      <c r="HRR92" s="55"/>
      <c r="HRS92" s="55"/>
      <c r="HRT92" s="55"/>
      <c r="HRU92" s="55"/>
      <c r="HRV92" s="55"/>
      <c r="HRW92" s="55"/>
      <c r="HRX92" s="55"/>
      <c r="HRY92" s="55"/>
      <c r="HRZ92" s="55"/>
      <c r="HSA92" s="55"/>
      <c r="HSB92" s="55"/>
      <c r="HSC92" s="55"/>
      <c r="HSD92" s="55"/>
      <c r="HSE92" s="55"/>
      <c r="HSF92" s="55"/>
      <c r="HSG92" s="55"/>
      <c r="HSH92" s="55"/>
      <c r="HSI92" s="55"/>
      <c r="HSJ92" s="55"/>
      <c r="HSK92" s="55"/>
      <c r="HSL92" s="55"/>
      <c r="HSM92" s="55"/>
      <c r="HSN92" s="55"/>
      <c r="HSO92" s="55"/>
      <c r="HSP92" s="55"/>
      <c r="HSQ92" s="55"/>
      <c r="HSR92" s="55"/>
      <c r="HSS92" s="55"/>
      <c r="HST92" s="55"/>
      <c r="HSU92" s="55"/>
      <c r="HSV92" s="55"/>
      <c r="HSW92" s="55"/>
      <c r="HSX92" s="55"/>
      <c r="HSY92" s="55"/>
      <c r="HSZ92" s="55"/>
      <c r="HTA92" s="55"/>
      <c r="HTB92" s="55"/>
      <c r="HTC92" s="55"/>
      <c r="HTD92" s="55"/>
      <c r="HTE92" s="55"/>
      <c r="HTF92" s="55"/>
      <c r="HTG92" s="55"/>
      <c r="HTH92" s="55"/>
      <c r="HTI92" s="55"/>
      <c r="HTJ92" s="55"/>
      <c r="HTK92" s="55"/>
      <c r="HTL92" s="55"/>
      <c r="HTM92" s="55"/>
      <c r="HTN92" s="55"/>
      <c r="HTO92" s="55"/>
      <c r="HTP92" s="55"/>
      <c r="HTQ92" s="55"/>
      <c r="HTR92" s="55"/>
      <c r="HTS92" s="55"/>
      <c r="HTT92" s="55"/>
      <c r="HTU92" s="55"/>
      <c r="HTV92" s="55"/>
      <c r="HTW92" s="55"/>
      <c r="HTX92" s="55"/>
      <c r="HTY92" s="55"/>
      <c r="HTZ92" s="55"/>
      <c r="HUA92" s="55"/>
      <c r="HUB92" s="55"/>
      <c r="HUC92" s="55"/>
      <c r="HUD92" s="55"/>
      <c r="HUE92" s="55"/>
      <c r="HUF92" s="55"/>
      <c r="HUG92" s="55"/>
      <c r="HUH92" s="55"/>
      <c r="HUI92" s="55"/>
      <c r="HUJ92" s="55"/>
      <c r="HUK92" s="55"/>
      <c r="HUL92" s="55"/>
      <c r="HUM92" s="55"/>
      <c r="HUN92" s="55"/>
      <c r="HUO92" s="55"/>
      <c r="HUP92" s="55"/>
      <c r="HUQ92" s="55"/>
      <c r="HUR92" s="55"/>
      <c r="HUS92" s="55"/>
      <c r="HUT92" s="55"/>
      <c r="HUU92" s="55"/>
      <c r="HUV92" s="55"/>
      <c r="HUW92" s="55"/>
      <c r="HUX92" s="55"/>
      <c r="HUY92" s="55"/>
      <c r="HUZ92" s="55"/>
      <c r="HVA92" s="55"/>
      <c r="HVB92" s="55"/>
      <c r="HVC92" s="55"/>
      <c r="HVD92" s="55"/>
      <c r="HVE92" s="55"/>
      <c r="HVF92" s="55"/>
      <c r="HVG92" s="55"/>
      <c r="HVH92" s="55"/>
      <c r="HVI92" s="55"/>
      <c r="HVJ92" s="55"/>
      <c r="HVK92" s="55"/>
      <c r="HVL92" s="55"/>
      <c r="HVM92" s="55"/>
      <c r="HVN92" s="55"/>
      <c r="HVO92" s="55"/>
      <c r="HVP92" s="55"/>
      <c r="HVQ92" s="55"/>
      <c r="HVR92" s="55"/>
      <c r="HVS92" s="55"/>
      <c r="HVT92" s="55"/>
      <c r="HVU92" s="55"/>
      <c r="HVV92" s="55"/>
      <c r="HVW92" s="55"/>
      <c r="HVX92" s="55"/>
      <c r="HVY92" s="55"/>
      <c r="HVZ92" s="55"/>
      <c r="HWA92" s="55"/>
      <c r="HWB92" s="55"/>
      <c r="HWC92" s="55"/>
      <c r="HWD92" s="55"/>
      <c r="HWE92" s="55"/>
      <c r="HWF92" s="55"/>
      <c r="HWG92" s="55"/>
      <c r="HWH92" s="55"/>
      <c r="HWI92" s="55"/>
      <c r="HWJ92" s="55"/>
      <c r="HWK92" s="55"/>
      <c r="HWL92" s="55"/>
      <c r="HWM92" s="55"/>
      <c r="HWN92" s="55"/>
      <c r="HWO92" s="55"/>
      <c r="HWP92" s="55"/>
      <c r="HWQ92" s="55"/>
      <c r="HWR92" s="55"/>
      <c r="HWS92" s="55"/>
      <c r="HWT92" s="55"/>
      <c r="HWU92" s="55"/>
      <c r="HWV92" s="55"/>
      <c r="HWW92" s="55"/>
      <c r="HWX92" s="55"/>
      <c r="HWY92" s="55"/>
      <c r="HWZ92" s="55"/>
      <c r="HXA92" s="55"/>
      <c r="HXB92" s="55"/>
      <c r="HXC92" s="55"/>
      <c r="HXD92" s="55"/>
      <c r="HXE92" s="55"/>
      <c r="HXF92" s="55"/>
      <c r="HXG92" s="55"/>
      <c r="HXH92" s="55"/>
      <c r="HXI92" s="55"/>
      <c r="HXJ92" s="55"/>
      <c r="HXK92" s="55"/>
      <c r="HXL92" s="55"/>
      <c r="HXM92" s="55"/>
      <c r="HXN92" s="55"/>
      <c r="HXO92" s="55"/>
      <c r="HXP92" s="55"/>
      <c r="HXQ92" s="55"/>
      <c r="HXR92" s="55"/>
      <c r="HXS92" s="55"/>
      <c r="HXT92" s="55"/>
      <c r="HXU92" s="55"/>
      <c r="HXV92" s="55"/>
      <c r="HXW92" s="55"/>
      <c r="HXX92" s="55"/>
      <c r="HXY92" s="55"/>
      <c r="HXZ92" s="55"/>
      <c r="HYA92" s="55"/>
      <c r="HYB92" s="55"/>
      <c r="HYC92" s="55"/>
      <c r="HYD92" s="55"/>
      <c r="HYE92" s="55"/>
      <c r="HYF92" s="55"/>
      <c r="HYG92" s="55"/>
      <c r="HYH92" s="55"/>
      <c r="HYI92" s="55"/>
      <c r="HYJ92" s="55"/>
      <c r="HYK92" s="55"/>
      <c r="HYL92" s="55"/>
      <c r="HYM92" s="55"/>
      <c r="HYN92" s="55"/>
      <c r="HYO92" s="55"/>
      <c r="HYP92" s="55"/>
      <c r="HYQ92" s="55"/>
      <c r="HYR92" s="55"/>
      <c r="HYS92" s="55"/>
      <c r="HYT92" s="55"/>
      <c r="HYU92" s="55"/>
      <c r="HYV92" s="55"/>
      <c r="HYW92" s="55"/>
      <c r="HYX92" s="55"/>
      <c r="HYY92" s="55"/>
      <c r="HYZ92" s="55"/>
      <c r="HZA92" s="55"/>
      <c r="HZB92" s="55"/>
      <c r="HZC92" s="55"/>
      <c r="HZD92" s="55"/>
      <c r="HZE92" s="55"/>
      <c r="HZF92" s="55"/>
      <c r="HZG92" s="55"/>
      <c r="HZH92" s="55"/>
      <c r="HZI92" s="55"/>
      <c r="HZJ92" s="55"/>
      <c r="HZK92" s="55"/>
      <c r="HZL92" s="55"/>
      <c r="HZM92" s="55"/>
      <c r="HZN92" s="55"/>
      <c r="HZO92" s="55"/>
      <c r="HZP92" s="55"/>
      <c r="HZQ92" s="55"/>
      <c r="HZR92" s="55"/>
      <c r="HZS92" s="55"/>
      <c r="HZT92" s="55"/>
      <c r="HZU92" s="55"/>
      <c r="HZV92" s="55"/>
      <c r="HZW92" s="55"/>
      <c r="HZX92" s="55"/>
      <c r="HZY92" s="55"/>
      <c r="HZZ92" s="55"/>
      <c r="IAA92" s="55"/>
      <c r="IAB92" s="55"/>
      <c r="IAC92" s="55"/>
      <c r="IAD92" s="55"/>
      <c r="IAE92" s="55"/>
      <c r="IAF92" s="55"/>
      <c r="IAG92" s="55"/>
      <c r="IAH92" s="55"/>
      <c r="IAI92" s="55"/>
      <c r="IAJ92" s="55"/>
      <c r="IAK92" s="55"/>
      <c r="IAL92" s="55"/>
      <c r="IAM92" s="55"/>
      <c r="IAN92" s="55"/>
      <c r="IAO92" s="55"/>
      <c r="IAP92" s="55"/>
      <c r="IAQ92" s="55"/>
      <c r="IAR92" s="55"/>
      <c r="IAS92" s="55"/>
      <c r="IAT92" s="55"/>
      <c r="IAU92" s="55"/>
      <c r="IAV92" s="55"/>
      <c r="IAW92" s="55"/>
      <c r="IAX92" s="55"/>
      <c r="IAY92" s="55"/>
      <c r="IAZ92" s="55"/>
      <c r="IBA92" s="55"/>
      <c r="IBB92" s="55"/>
      <c r="IBC92" s="55"/>
      <c r="IBD92" s="55"/>
      <c r="IBE92" s="55"/>
      <c r="IBF92" s="55"/>
      <c r="IBG92" s="55"/>
      <c r="IBH92" s="55"/>
      <c r="IBI92" s="55"/>
      <c r="IBJ92" s="55"/>
      <c r="IBK92" s="55"/>
      <c r="IBL92" s="55"/>
      <c r="IBM92" s="55"/>
      <c r="IBN92" s="55"/>
      <c r="IBO92" s="55"/>
      <c r="IBP92" s="55"/>
      <c r="IBQ92" s="55"/>
      <c r="IBR92" s="55"/>
      <c r="IBS92" s="55"/>
      <c r="IBT92" s="55"/>
      <c r="IBU92" s="55"/>
      <c r="IBV92" s="55"/>
      <c r="IBW92" s="55"/>
      <c r="IBX92" s="55"/>
      <c r="IBY92" s="55"/>
      <c r="IBZ92" s="55"/>
      <c r="ICA92" s="55"/>
      <c r="ICB92" s="55"/>
      <c r="ICC92" s="55"/>
      <c r="ICD92" s="55"/>
      <c r="ICE92" s="55"/>
      <c r="ICF92" s="55"/>
      <c r="ICG92" s="55"/>
      <c r="ICH92" s="55"/>
      <c r="ICI92" s="55"/>
      <c r="ICJ92" s="55"/>
      <c r="ICK92" s="55"/>
      <c r="ICL92" s="55"/>
      <c r="ICM92" s="55"/>
      <c r="ICN92" s="55"/>
      <c r="ICO92" s="55"/>
      <c r="ICP92" s="55"/>
      <c r="ICQ92" s="55"/>
      <c r="ICR92" s="55"/>
      <c r="ICS92" s="55"/>
      <c r="ICT92" s="55"/>
      <c r="ICU92" s="55"/>
      <c r="ICV92" s="55"/>
      <c r="ICW92" s="55"/>
      <c r="ICX92" s="55"/>
      <c r="ICY92" s="55"/>
      <c r="ICZ92" s="55"/>
      <c r="IDA92" s="55"/>
      <c r="IDB92" s="55"/>
      <c r="IDC92" s="55"/>
      <c r="IDD92" s="55"/>
      <c r="IDE92" s="55"/>
      <c r="IDF92" s="55"/>
      <c r="IDG92" s="55"/>
      <c r="IDH92" s="55"/>
      <c r="IDI92" s="55"/>
      <c r="IDJ92" s="55"/>
      <c r="IDK92" s="55"/>
      <c r="IDL92" s="55"/>
      <c r="IDM92" s="55"/>
      <c r="IDN92" s="55"/>
      <c r="IDO92" s="55"/>
      <c r="IDP92" s="55"/>
      <c r="IDQ92" s="55"/>
      <c r="IDR92" s="55"/>
      <c r="IDS92" s="55"/>
      <c r="IDT92" s="55"/>
      <c r="IDU92" s="55"/>
      <c r="IDV92" s="55"/>
      <c r="IDW92" s="55"/>
      <c r="IDX92" s="55"/>
      <c r="IDY92" s="55"/>
      <c r="IDZ92" s="55"/>
      <c r="IEA92" s="55"/>
      <c r="IEB92" s="55"/>
      <c r="IEC92" s="55"/>
      <c r="IED92" s="55"/>
      <c r="IEE92" s="55"/>
      <c r="IEF92" s="55"/>
      <c r="IEG92" s="55"/>
      <c r="IEH92" s="55"/>
      <c r="IEI92" s="55"/>
      <c r="IEJ92" s="55"/>
      <c r="IEK92" s="55"/>
      <c r="IEL92" s="55"/>
      <c r="IEM92" s="55"/>
      <c r="IEN92" s="55"/>
      <c r="IEO92" s="55"/>
      <c r="IEP92" s="55"/>
      <c r="IEQ92" s="55"/>
      <c r="IER92" s="55"/>
      <c r="IES92" s="55"/>
      <c r="IET92" s="55"/>
      <c r="IEU92" s="55"/>
      <c r="IEV92" s="55"/>
      <c r="IEW92" s="55"/>
      <c r="IEX92" s="55"/>
      <c r="IEY92" s="55"/>
      <c r="IEZ92" s="55"/>
      <c r="IFA92" s="55"/>
      <c r="IFB92" s="55"/>
      <c r="IFC92" s="55"/>
      <c r="IFD92" s="55"/>
      <c r="IFE92" s="55"/>
      <c r="IFF92" s="55"/>
      <c r="IFG92" s="55"/>
      <c r="IFH92" s="55"/>
      <c r="IFI92" s="55"/>
      <c r="IFJ92" s="55"/>
      <c r="IFK92" s="55"/>
      <c r="IFL92" s="55"/>
      <c r="IFM92" s="55"/>
      <c r="IFN92" s="55"/>
      <c r="IFO92" s="55"/>
      <c r="IFP92" s="55"/>
      <c r="IFQ92" s="55"/>
      <c r="IFR92" s="55"/>
      <c r="IFS92" s="55"/>
      <c r="IFT92" s="55"/>
      <c r="IFU92" s="55"/>
      <c r="IFV92" s="55"/>
      <c r="IFW92" s="55"/>
      <c r="IFX92" s="55"/>
      <c r="IFY92" s="55"/>
      <c r="IFZ92" s="55"/>
      <c r="IGA92" s="55"/>
      <c r="IGB92" s="55"/>
      <c r="IGC92" s="55"/>
      <c r="IGD92" s="55"/>
      <c r="IGE92" s="55"/>
      <c r="IGF92" s="55"/>
      <c r="IGG92" s="55"/>
      <c r="IGH92" s="55"/>
      <c r="IGI92" s="55"/>
      <c r="IGJ92" s="55"/>
      <c r="IGK92" s="55"/>
      <c r="IGL92" s="55"/>
      <c r="IGM92" s="55"/>
      <c r="IGN92" s="55"/>
      <c r="IGO92" s="55"/>
      <c r="IGP92" s="55"/>
      <c r="IGQ92" s="55"/>
      <c r="IGR92" s="55"/>
      <c r="IGS92" s="55"/>
      <c r="IGT92" s="55"/>
      <c r="IGU92" s="55"/>
      <c r="IGV92" s="55"/>
      <c r="IGW92" s="55"/>
      <c r="IGX92" s="55"/>
      <c r="IGY92" s="55"/>
      <c r="IGZ92" s="55"/>
      <c r="IHA92" s="55"/>
      <c r="IHB92" s="55"/>
      <c r="IHC92" s="55"/>
      <c r="IHD92" s="55"/>
      <c r="IHE92" s="55"/>
      <c r="IHF92" s="55"/>
      <c r="IHG92" s="55"/>
      <c r="IHH92" s="55"/>
      <c r="IHI92" s="55"/>
      <c r="IHJ92" s="55"/>
      <c r="IHK92" s="55"/>
      <c r="IHL92" s="55"/>
      <c r="IHM92" s="55"/>
      <c r="IHN92" s="55"/>
      <c r="IHO92" s="55"/>
      <c r="IHP92" s="55"/>
      <c r="IHQ92" s="55"/>
      <c r="IHR92" s="55"/>
      <c r="IHS92" s="55"/>
      <c r="IHT92" s="55"/>
      <c r="IHU92" s="55"/>
      <c r="IHV92" s="55"/>
      <c r="IHW92" s="55"/>
      <c r="IHX92" s="55"/>
      <c r="IHY92" s="55"/>
      <c r="IHZ92" s="55"/>
      <c r="IIA92" s="55"/>
      <c r="IIB92" s="55"/>
      <c r="IIC92" s="55"/>
      <c r="IID92" s="55"/>
      <c r="IIE92" s="55"/>
      <c r="IIF92" s="55"/>
      <c r="IIG92" s="55"/>
      <c r="IIH92" s="55"/>
      <c r="III92" s="55"/>
      <c r="IIJ92" s="55"/>
      <c r="IIK92" s="55"/>
      <c r="IIL92" s="55"/>
      <c r="IIM92" s="56"/>
    </row>
    <row r="93" spans="1:6331" s="54" customFormat="1" x14ac:dyDescent="0.25">
      <c r="A93" s="18" t="s">
        <v>351</v>
      </c>
      <c r="B93" s="18" t="s">
        <v>352</v>
      </c>
      <c r="C93" s="18" t="s">
        <v>353</v>
      </c>
      <c r="D93" s="30" t="s">
        <v>354</v>
      </c>
      <c r="E93" s="18" t="s">
        <v>355</v>
      </c>
      <c r="F93" s="18" t="s">
        <v>356</v>
      </c>
      <c r="G93" s="19">
        <v>44859</v>
      </c>
      <c r="H93" s="20">
        <v>196977</v>
      </c>
      <c r="I93" s="21">
        <v>1</v>
      </c>
    </row>
    <row r="94" spans="1:6331" s="54" customFormat="1" x14ac:dyDescent="0.25">
      <c r="A94" s="18" t="s">
        <v>357</v>
      </c>
      <c r="B94" s="18" t="s">
        <v>352</v>
      </c>
      <c r="C94" s="18" t="s">
        <v>353</v>
      </c>
      <c r="D94" s="30" t="s">
        <v>354</v>
      </c>
      <c r="E94" s="18" t="s">
        <v>358</v>
      </c>
      <c r="F94" s="18" t="s">
        <v>359</v>
      </c>
      <c r="G94" s="19">
        <v>44859</v>
      </c>
      <c r="H94" s="20">
        <v>196977</v>
      </c>
      <c r="I94" s="21">
        <v>1</v>
      </c>
    </row>
    <row r="95" spans="1:6331" s="54" customFormat="1" x14ac:dyDescent="0.25">
      <c r="A95" s="18" t="s">
        <v>360</v>
      </c>
      <c r="B95" s="18" t="s">
        <v>352</v>
      </c>
      <c r="C95" s="18" t="s">
        <v>353</v>
      </c>
      <c r="D95" s="30" t="s">
        <v>354</v>
      </c>
      <c r="E95" s="18" t="s">
        <v>361</v>
      </c>
      <c r="F95" s="18" t="s">
        <v>362</v>
      </c>
      <c r="G95" s="19">
        <v>44859</v>
      </c>
      <c r="H95" s="20">
        <v>190645</v>
      </c>
      <c r="I95" s="21">
        <v>1</v>
      </c>
    </row>
    <row r="96" spans="1:6331" s="54" customFormat="1" x14ac:dyDescent="0.25">
      <c r="A96" s="18" t="s">
        <v>363</v>
      </c>
      <c r="B96" s="18" t="s">
        <v>352</v>
      </c>
      <c r="C96" s="18" t="s">
        <v>353</v>
      </c>
      <c r="D96" s="30" t="s">
        <v>354</v>
      </c>
      <c r="E96" s="18" t="s">
        <v>364</v>
      </c>
      <c r="F96" s="18" t="s">
        <v>365</v>
      </c>
      <c r="G96" s="19">
        <v>44859</v>
      </c>
      <c r="H96" s="20">
        <v>190645</v>
      </c>
      <c r="I96" s="21">
        <v>1</v>
      </c>
    </row>
    <row r="97" spans="1:9" s="54" customFormat="1" x14ac:dyDescent="0.25">
      <c r="A97" s="18" t="s">
        <v>366</v>
      </c>
      <c r="B97" s="18" t="s">
        <v>352</v>
      </c>
      <c r="C97" s="18" t="s">
        <v>367</v>
      </c>
      <c r="D97" s="30" t="s">
        <v>354</v>
      </c>
      <c r="E97" s="18" t="s">
        <v>368</v>
      </c>
      <c r="F97" s="18" t="s">
        <v>369</v>
      </c>
      <c r="G97" s="19">
        <v>44859</v>
      </c>
      <c r="H97" s="20">
        <v>196977</v>
      </c>
      <c r="I97" s="21">
        <v>1</v>
      </c>
    </row>
    <row r="98" spans="1:9" s="54" customFormat="1" x14ac:dyDescent="0.25">
      <c r="A98" s="18" t="s">
        <v>370</v>
      </c>
      <c r="B98" s="18" t="s">
        <v>352</v>
      </c>
      <c r="C98" s="18" t="s">
        <v>371</v>
      </c>
      <c r="D98" s="30" t="s">
        <v>354</v>
      </c>
      <c r="E98" s="18" t="s">
        <v>372</v>
      </c>
      <c r="F98" s="18" t="s">
        <v>373</v>
      </c>
      <c r="G98" s="19">
        <v>44846</v>
      </c>
      <c r="H98" s="20">
        <v>196977</v>
      </c>
      <c r="I98" s="21">
        <v>1</v>
      </c>
    </row>
    <row r="99" spans="1:9" s="54" customFormat="1" x14ac:dyDescent="0.25">
      <c r="A99" s="18" t="s">
        <v>374</v>
      </c>
      <c r="B99" s="18" t="s">
        <v>352</v>
      </c>
      <c r="C99" s="18" t="s">
        <v>375</v>
      </c>
      <c r="D99" s="30" t="s">
        <v>354</v>
      </c>
      <c r="E99" s="18" t="s">
        <v>376</v>
      </c>
      <c r="F99" s="18" t="s">
        <v>377</v>
      </c>
      <c r="G99" s="19">
        <v>44846</v>
      </c>
      <c r="H99" s="20">
        <v>190645</v>
      </c>
      <c r="I99" s="21">
        <v>1</v>
      </c>
    </row>
    <row r="100" spans="1:9" s="54" customFormat="1" x14ac:dyDescent="0.25">
      <c r="A100" s="18" t="s">
        <v>378</v>
      </c>
      <c r="B100" s="18" t="s">
        <v>352</v>
      </c>
      <c r="C100" s="18" t="s">
        <v>379</v>
      </c>
      <c r="D100" s="30" t="s">
        <v>354</v>
      </c>
      <c r="E100" s="18" t="s">
        <v>380</v>
      </c>
      <c r="F100" s="18" t="s">
        <v>381</v>
      </c>
      <c r="G100" s="19">
        <v>44846</v>
      </c>
      <c r="H100" s="20">
        <v>190645</v>
      </c>
      <c r="I100" s="21">
        <v>1</v>
      </c>
    </row>
    <row r="101" spans="1:9" s="54" customFormat="1" x14ac:dyDescent="0.25">
      <c r="A101" s="18" t="s">
        <v>382</v>
      </c>
      <c r="B101" s="18" t="s">
        <v>352</v>
      </c>
      <c r="C101" s="18" t="s">
        <v>353</v>
      </c>
      <c r="D101" s="30" t="s">
        <v>354</v>
      </c>
      <c r="E101" s="18" t="s">
        <v>383</v>
      </c>
      <c r="F101" s="18" t="s">
        <v>384</v>
      </c>
      <c r="G101" s="19">
        <v>44846</v>
      </c>
      <c r="H101" s="20">
        <v>196977</v>
      </c>
      <c r="I101" s="21">
        <v>1</v>
      </c>
    </row>
    <row r="102" spans="1:9" s="54" customFormat="1" x14ac:dyDescent="0.25">
      <c r="A102" s="18" t="s">
        <v>385</v>
      </c>
      <c r="B102" s="18" t="s">
        <v>352</v>
      </c>
      <c r="C102" s="18" t="s">
        <v>353</v>
      </c>
      <c r="D102" s="30" t="s">
        <v>354</v>
      </c>
      <c r="E102" s="18" t="s">
        <v>386</v>
      </c>
      <c r="F102" s="18" t="s">
        <v>387</v>
      </c>
      <c r="G102" s="19">
        <v>44846</v>
      </c>
      <c r="H102" s="20">
        <v>216223</v>
      </c>
      <c r="I102" s="21">
        <v>1</v>
      </c>
    </row>
    <row r="103" spans="1:9" s="54" customFormat="1" x14ac:dyDescent="0.25">
      <c r="A103" s="18" t="s">
        <v>388</v>
      </c>
      <c r="B103" s="18" t="s">
        <v>352</v>
      </c>
      <c r="C103" s="18" t="s">
        <v>367</v>
      </c>
      <c r="D103" s="30" t="s">
        <v>354</v>
      </c>
      <c r="E103" s="18" t="s">
        <v>389</v>
      </c>
      <c r="F103" s="18" t="s">
        <v>390</v>
      </c>
      <c r="G103" s="19">
        <v>44859</v>
      </c>
      <c r="H103" s="20">
        <v>196977</v>
      </c>
      <c r="I103" s="21">
        <v>1</v>
      </c>
    </row>
    <row r="104" spans="1:9" ht="15.75" thickBot="1" x14ac:dyDescent="0.3">
      <c r="A104" s="18" t="s">
        <v>391</v>
      </c>
      <c r="B104" s="18" t="s">
        <v>352</v>
      </c>
      <c r="C104" s="18" t="s">
        <v>392</v>
      </c>
      <c r="D104" s="30" t="s">
        <v>393</v>
      </c>
      <c r="E104" s="18" t="s">
        <v>394</v>
      </c>
      <c r="F104" s="22" t="s">
        <v>395</v>
      </c>
      <c r="G104" s="23">
        <v>44851</v>
      </c>
      <c r="H104" s="24">
        <v>600000</v>
      </c>
      <c r="I104" s="25">
        <v>1</v>
      </c>
    </row>
    <row r="105" spans="1:9" ht="16.5" thickTop="1" thickBot="1" x14ac:dyDescent="0.3">
      <c r="A105" s="9"/>
      <c r="B105" s="9"/>
      <c r="C105" s="9"/>
      <c r="D105" s="10"/>
      <c r="E105" s="9"/>
      <c r="F105" s="37" t="s">
        <v>396</v>
      </c>
      <c r="G105" s="38"/>
      <c r="H105" s="28">
        <f>SUM(H93:H104)</f>
        <v>2760665</v>
      </c>
      <c r="I105" s="43">
        <f>SUM(I93:I104)</f>
        <v>12</v>
      </c>
    </row>
    <row r="106" spans="1:9" x14ac:dyDescent="0.25">
      <c r="A106" s="9"/>
      <c r="B106" s="9"/>
      <c r="C106" s="9"/>
      <c r="D106" s="10"/>
      <c r="E106" s="9"/>
      <c r="F106" s="40"/>
      <c r="G106" s="40"/>
      <c r="H106" s="16"/>
      <c r="I106" s="17"/>
    </row>
    <row r="107" spans="1:9" x14ac:dyDescent="0.25">
      <c r="A107" s="18" t="s">
        <v>397</v>
      </c>
      <c r="B107" s="18" t="s">
        <v>398</v>
      </c>
      <c r="C107" s="18" t="s">
        <v>399</v>
      </c>
      <c r="D107" s="30" t="s">
        <v>400</v>
      </c>
      <c r="E107" s="18" t="s">
        <v>401</v>
      </c>
      <c r="F107" s="58" t="s">
        <v>402</v>
      </c>
      <c r="G107" s="59">
        <v>44855</v>
      </c>
      <c r="H107" s="60">
        <v>500</v>
      </c>
      <c r="I107" s="61">
        <v>1</v>
      </c>
    </row>
    <row r="108" spans="1:9" x14ac:dyDescent="0.25">
      <c r="A108" s="18" t="s">
        <v>403</v>
      </c>
      <c r="B108" s="18" t="s">
        <v>398</v>
      </c>
      <c r="C108" s="18" t="s">
        <v>404</v>
      </c>
      <c r="D108" s="30" t="s">
        <v>405</v>
      </c>
      <c r="E108" s="18" t="s">
        <v>406</v>
      </c>
      <c r="F108" s="58" t="s">
        <v>407</v>
      </c>
      <c r="G108" s="19">
        <v>44851</v>
      </c>
      <c r="H108" s="60">
        <v>46000</v>
      </c>
      <c r="I108" s="61">
        <v>1</v>
      </c>
    </row>
    <row r="109" spans="1:9" ht="15.75" thickBot="1" x14ac:dyDescent="0.3">
      <c r="A109" s="18" t="s">
        <v>408</v>
      </c>
      <c r="B109" s="18" t="s">
        <v>398</v>
      </c>
      <c r="C109" s="18" t="s">
        <v>409</v>
      </c>
      <c r="D109" s="30" t="s">
        <v>410</v>
      </c>
      <c r="E109" s="18" t="s">
        <v>411</v>
      </c>
      <c r="F109" s="58" t="s">
        <v>412</v>
      </c>
      <c r="G109" s="19">
        <v>44861</v>
      </c>
      <c r="H109" s="60">
        <v>20000</v>
      </c>
      <c r="I109" s="61">
        <v>1</v>
      </c>
    </row>
    <row r="110" spans="1:9" ht="15.75" thickBot="1" x14ac:dyDescent="0.3">
      <c r="A110" s="9"/>
      <c r="B110" s="9"/>
      <c r="C110" s="9"/>
      <c r="D110" s="10"/>
      <c r="E110" s="9"/>
      <c r="F110" s="41" t="s">
        <v>413</v>
      </c>
      <c r="G110" s="42"/>
      <c r="H110" s="13">
        <f>SUM(H107:H109)</f>
        <v>66500</v>
      </c>
      <c r="I110" s="62">
        <f>SUM(I107:I109)</f>
        <v>3</v>
      </c>
    </row>
    <row r="111" spans="1:9" x14ac:dyDescent="0.25">
      <c r="A111" s="9"/>
      <c r="B111" s="9"/>
      <c r="C111" s="9"/>
      <c r="D111" s="10"/>
      <c r="E111" s="9"/>
      <c r="F111" s="40"/>
      <c r="G111" s="40"/>
      <c r="H111" s="16"/>
      <c r="I111" s="63"/>
    </row>
    <row r="112" spans="1:9" ht="15.75" thickBot="1" x14ac:dyDescent="0.3">
      <c r="A112" s="18" t="s">
        <v>414</v>
      </c>
      <c r="B112" s="18" t="s">
        <v>415</v>
      </c>
      <c r="C112" s="18" t="s">
        <v>416</v>
      </c>
      <c r="D112" s="30" t="s">
        <v>417</v>
      </c>
      <c r="E112" s="18" t="s">
        <v>418</v>
      </c>
      <c r="F112" s="64" t="s">
        <v>419</v>
      </c>
      <c r="G112" s="64">
        <v>44844</v>
      </c>
      <c r="H112" s="65">
        <v>86000</v>
      </c>
      <c r="I112" s="66">
        <v>1</v>
      </c>
    </row>
    <row r="113" spans="1:9" ht="16.5" thickTop="1" thickBot="1" x14ac:dyDescent="0.3">
      <c r="A113" s="9"/>
      <c r="B113" s="9"/>
      <c r="C113" s="9"/>
      <c r="D113" s="10"/>
      <c r="E113" s="9"/>
      <c r="F113" s="37" t="s">
        <v>420</v>
      </c>
      <c r="G113" s="38"/>
      <c r="H113" s="28">
        <f>SUM(H112)</f>
        <v>86000</v>
      </c>
      <c r="I113" s="43">
        <f>SUM(I112)</f>
        <v>1</v>
      </c>
    </row>
    <row r="114" spans="1:9" ht="15.75" thickBot="1" x14ac:dyDescent="0.3">
      <c r="A114" s="9"/>
      <c r="B114" s="9"/>
      <c r="C114" s="9"/>
      <c r="D114" s="10"/>
      <c r="E114" s="9"/>
      <c r="F114" s="40"/>
      <c r="G114" s="40"/>
      <c r="H114" s="16"/>
      <c r="I114" s="17"/>
    </row>
    <row r="115" spans="1:9" ht="15.75" thickBot="1" x14ac:dyDescent="0.3">
      <c r="A115" s="9"/>
      <c r="B115" s="9"/>
      <c r="C115" s="9"/>
      <c r="D115" s="10"/>
      <c r="E115" s="9"/>
      <c r="F115" s="41" t="s">
        <v>421</v>
      </c>
      <c r="G115" s="42"/>
      <c r="H115" s="13">
        <v>0</v>
      </c>
      <c r="I115" s="62">
        <v>0</v>
      </c>
    </row>
    <row r="116" spans="1:9" x14ac:dyDescent="0.25">
      <c r="A116" s="9"/>
      <c r="B116" s="9"/>
      <c r="C116" s="9"/>
      <c r="D116" s="10"/>
      <c r="E116" s="9"/>
      <c r="F116" s="40"/>
      <c r="G116" s="40"/>
      <c r="H116" s="16"/>
      <c r="I116" s="17"/>
    </row>
    <row r="117" spans="1:9" x14ac:dyDescent="0.25">
      <c r="A117" s="18" t="s">
        <v>422</v>
      </c>
      <c r="B117" s="18" t="s">
        <v>423</v>
      </c>
      <c r="C117" s="18" t="s">
        <v>424</v>
      </c>
      <c r="D117" s="30" t="s">
        <v>425</v>
      </c>
      <c r="E117" s="18" t="s">
        <v>426</v>
      </c>
      <c r="F117" s="18" t="s">
        <v>427</v>
      </c>
      <c r="G117" s="19">
        <v>44844</v>
      </c>
      <c r="H117" s="31">
        <v>10500</v>
      </c>
      <c r="I117" s="32">
        <v>1</v>
      </c>
    </row>
    <row r="118" spans="1:9" x14ac:dyDescent="0.25">
      <c r="A118" s="18" t="s">
        <v>428</v>
      </c>
      <c r="B118" s="18" t="s">
        <v>423</v>
      </c>
      <c r="C118" s="18" t="s">
        <v>429</v>
      </c>
      <c r="D118" s="30" t="s">
        <v>430</v>
      </c>
      <c r="E118" s="18" t="s">
        <v>431</v>
      </c>
      <c r="F118" s="18" t="s">
        <v>432</v>
      </c>
      <c r="G118" s="19">
        <v>44855</v>
      </c>
      <c r="H118" s="31">
        <v>7500</v>
      </c>
      <c r="I118" s="32">
        <v>1</v>
      </c>
    </row>
    <row r="119" spans="1:9" x14ac:dyDescent="0.25">
      <c r="A119" s="18" t="s">
        <v>433</v>
      </c>
      <c r="B119" s="18" t="s">
        <v>423</v>
      </c>
      <c r="C119" s="18" t="s">
        <v>434</v>
      </c>
      <c r="D119" s="30" t="s">
        <v>435</v>
      </c>
      <c r="E119" s="18" t="s">
        <v>436</v>
      </c>
      <c r="F119" s="18" t="s">
        <v>437</v>
      </c>
      <c r="G119" s="19">
        <v>44845</v>
      </c>
      <c r="H119" s="31">
        <v>15000</v>
      </c>
      <c r="I119" s="32">
        <v>1</v>
      </c>
    </row>
    <row r="120" spans="1:9" x14ac:dyDescent="0.25">
      <c r="A120" s="18" t="s">
        <v>438</v>
      </c>
      <c r="B120" s="18" t="s">
        <v>423</v>
      </c>
      <c r="C120" s="18" t="s">
        <v>439</v>
      </c>
      <c r="D120" s="30" t="s">
        <v>440</v>
      </c>
      <c r="E120" s="18" t="s">
        <v>441</v>
      </c>
      <c r="F120" s="18" t="s">
        <v>442</v>
      </c>
      <c r="G120" s="19">
        <v>44853</v>
      </c>
      <c r="H120" s="31">
        <v>10000</v>
      </c>
      <c r="I120" s="32">
        <v>1</v>
      </c>
    </row>
    <row r="121" spans="1:9" x14ac:dyDescent="0.25">
      <c r="A121" s="18" t="s">
        <v>443</v>
      </c>
      <c r="B121" s="18" t="s">
        <v>423</v>
      </c>
      <c r="C121" s="18" t="s">
        <v>444</v>
      </c>
      <c r="D121" s="30" t="s">
        <v>445</v>
      </c>
      <c r="E121" s="18" t="s">
        <v>446</v>
      </c>
      <c r="F121" s="18" t="s">
        <v>447</v>
      </c>
      <c r="G121" s="19">
        <v>44861</v>
      </c>
      <c r="H121" s="31">
        <v>12000</v>
      </c>
      <c r="I121" s="32">
        <v>1</v>
      </c>
    </row>
    <row r="122" spans="1:9" x14ac:dyDescent="0.25">
      <c r="A122" s="18" t="s">
        <v>448</v>
      </c>
      <c r="B122" s="18" t="s">
        <v>423</v>
      </c>
      <c r="C122" s="18" t="s">
        <v>449</v>
      </c>
      <c r="D122" s="30" t="s">
        <v>450</v>
      </c>
      <c r="E122" s="18" t="s">
        <v>451</v>
      </c>
      <c r="F122" s="18" t="s">
        <v>452</v>
      </c>
      <c r="G122" s="19">
        <v>44847</v>
      </c>
      <c r="H122" s="31">
        <v>19630</v>
      </c>
      <c r="I122" s="32">
        <v>1</v>
      </c>
    </row>
    <row r="123" spans="1:9" x14ac:dyDescent="0.25">
      <c r="A123" s="18" t="s">
        <v>453</v>
      </c>
      <c r="B123" s="18" t="s">
        <v>454</v>
      </c>
      <c r="C123" s="18" t="s">
        <v>455</v>
      </c>
      <c r="D123" s="30" t="s">
        <v>456</v>
      </c>
      <c r="E123" s="18" t="s">
        <v>457</v>
      </c>
      <c r="F123" s="18" t="s">
        <v>458</v>
      </c>
      <c r="G123" s="19">
        <v>44862</v>
      </c>
      <c r="H123" s="31">
        <v>10650</v>
      </c>
      <c r="I123" s="32">
        <v>1</v>
      </c>
    </row>
    <row r="124" spans="1:9" x14ac:dyDescent="0.25">
      <c r="A124" s="18" t="s">
        <v>459</v>
      </c>
      <c r="B124" s="18" t="s">
        <v>454</v>
      </c>
      <c r="C124" s="18" t="s">
        <v>460</v>
      </c>
      <c r="D124" s="30" t="s">
        <v>461</v>
      </c>
      <c r="E124" s="18" t="s">
        <v>462</v>
      </c>
      <c r="F124" s="18" t="s">
        <v>463</v>
      </c>
      <c r="G124" s="19">
        <v>44862</v>
      </c>
      <c r="H124" s="31">
        <v>3500</v>
      </c>
      <c r="I124" s="32">
        <v>1</v>
      </c>
    </row>
    <row r="125" spans="1:9" x14ac:dyDescent="0.25">
      <c r="A125" s="18" t="s">
        <v>464</v>
      </c>
      <c r="B125" s="18" t="s">
        <v>454</v>
      </c>
      <c r="C125" s="18" t="s">
        <v>465</v>
      </c>
      <c r="D125" s="30" t="s">
        <v>466</v>
      </c>
      <c r="E125" s="18" t="s">
        <v>467</v>
      </c>
      <c r="F125" s="18" t="s">
        <v>468</v>
      </c>
      <c r="G125" s="19">
        <v>44837</v>
      </c>
      <c r="H125" s="31">
        <v>28000</v>
      </c>
      <c r="I125" s="32">
        <v>1</v>
      </c>
    </row>
    <row r="126" spans="1:9" x14ac:dyDescent="0.25">
      <c r="A126" s="18" t="s">
        <v>469</v>
      </c>
      <c r="B126" s="18" t="s">
        <v>454</v>
      </c>
      <c r="C126" s="18" t="s">
        <v>470</v>
      </c>
      <c r="D126" s="30" t="s">
        <v>471</v>
      </c>
      <c r="E126" s="18" t="s">
        <v>472</v>
      </c>
      <c r="F126" s="18" t="s">
        <v>473</v>
      </c>
      <c r="G126" s="19">
        <v>44848</v>
      </c>
      <c r="H126" s="31">
        <v>7500</v>
      </c>
      <c r="I126" s="32">
        <v>1</v>
      </c>
    </row>
    <row r="127" spans="1:9" x14ac:dyDescent="0.25">
      <c r="A127" s="18" t="s">
        <v>474</v>
      </c>
      <c r="B127" s="18" t="s">
        <v>454</v>
      </c>
      <c r="C127" s="18" t="s">
        <v>475</v>
      </c>
      <c r="D127" s="30" t="s">
        <v>476</v>
      </c>
      <c r="E127" s="18" t="s">
        <v>477</v>
      </c>
      <c r="F127" s="18" t="s">
        <v>478</v>
      </c>
      <c r="G127" s="19">
        <v>44841</v>
      </c>
      <c r="H127" s="31">
        <v>9000</v>
      </c>
      <c r="I127" s="32">
        <v>1</v>
      </c>
    </row>
    <row r="128" spans="1:9" x14ac:dyDescent="0.25">
      <c r="A128" s="18" t="s">
        <v>479</v>
      </c>
      <c r="B128" s="18" t="s">
        <v>454</v>
      </c>
      <c r="C128" s="18" t="s">
        <v>480</v>
      </c>
      <c r="D128" s="30" t="s">
        <v>481</v>
      </c>
      <c r="E128" s="18" t="s">
        <v>482</v>
      </c>
      <c r="F128" s="18" t="s">
        <v>483</v>
      </c>
      <c r="G128" s="19">
        <v>44845</v>
      </c>
      <c r="H128" s="31">
        <v>4450</v>
      </c>
      <c r="I128" s="32">
        <v>1</v>
      </c>
    </row>
    <row r="129" spans="1:9" x14ac:dyDescent="0.25">
      <c r="A129" s="18" t="s">
        <v>484</v>
      </c>
      <c r="B129" s="18" t="s">
        <v>454</v>
      </c>
      <c r="C129" s="18" t="s">
        <v>485</v>
      </c>
      <c r="D129" s="30" t="s">
        <v>481</v>
      </c>
      <c r="E129" s="18" t="s">
        <v>486</v>
      </c>
      <c r="F129" s="18" t="s">
        <v>487</v>
      </c>
      <c r="G129" s="19">
        <v>44845</v>
      </c>
      <c r="H129" s="31">
        <v>6950</v>
      </c>
      <c r="I129" s="32">
        <v>1</v>
      </c>
    </row>
    <row r="130" spans="1:9" x14ac:dyDescent="0.25">
      <c r="A130" s="18" t="s">
        <v>488</v>
      </c>
      <c r="B130" s="18" t="s">
        <v>454</v>
      </c>
      <c r="C130" s="18" t="s">
        <v>489</v>
      </c>
      <c r="D130" s="30" t="s">
        <v>490</v>
      </c>
      <c r="E130" s="18" t="s">
        <v>491</v>
      </c>
      <c r="F130" s="18" t="s">
        <v>492</v>
      </c>
      <c r="G130" s="19">
        <v>44859</v>
      </c>
      <c r="H130" s="31">
        <v>7000</v>
      </c>
      <c r="I130" s="32">
        <v>1</v>
      </c>
    </row>
    <row r="131" spans="1:9" x14ac:dyDescent="0.25">
      <c r="A131" s="18" t="s">
        <v>493</v>
      </c>
      <c r="B131" s="18" t="s">
        <v>454</v>
      </c>
      <c r="C131" s="18" t="s">
        <v>494</v>
      </c>
      <c r="D131" s="30" t="s">
        <v>481</v>
      </c>
      <c r="E131" s="18" t="s">
        <v>495</v>
      </c>
      <c r="F131" s="18" t="s">
        <v>496</v>
      </c>
      <c r="G131" s="19">
        <v>44839</v>
      </c>
      <c r="H131" s="31">
        <v>3610</v>
      </c>
      <c r="I131" s="32">
        <v>1</v>
      </c>
    </row>
    <row r="132" spans="1:9" x14ac:dyDescent="0.25">
      <c r="A132" s="18" t="s">
        <v>497</v>
      </c>
      <c r="B132" s="18" t="s">
        <v>454</v>
      </c>
      <c r="C132" s="18" t="s">
        <v>498</v>
      </c>
      <c r="D132" s="30" t="s">
        <v>499</v>
      </c>
      <c r="E132" s="18" t="s">
        <v>500</v>
      </c>
      <c r="F132" s="18" t="s">
        <v>501</v>
      </c>
      <c r="G132" s="19">
        <v>44858</v>
      </c>
      <c r="H132" s="31">
        <v>4800</v>
      </c>
      <c r="I132" s="32">
        <v>1</v>
      </c>
    </row>
    <row r="133" spans="1:9" x14ac:dyDescent="0.25">
      <c r="A133" s="18" t="s">
        <v>502</v>
      </c>
      <c r="B133" s="18" t="s">
        <v>454</v>
      </c>
      <c r="C133" s="18" t="s">
        <v>503</v>
      </c>
      <c r="D133" s="30" t="s">
        <v>504</v>
      </c>
      <c r="E133" s="18" t="s">
        <v>505</v>
      </c>
      <c r="F133" s="18" t="s">
        <v>506</v>
      </c>
      <c r="G133" s="19">
        <v>44838</v>
      </c>
      <c r="H133" s="31">
        <v>4200</v>
      </c>
      <c r="I133" s="32">
        <v>1</v>
      </c>
    </row>
    <row r="134" spans="1:9" x14ac:dyDescent="0.25">
      <c r="A134" s="18" t="s">
        <v>507</v>
      </c>
      <c r="B134" s="18" t="s">
        <v>454</v>
      </c>
      <c r="C134" s="18" t="s">
        <v>508</v>
      </c>
      <c r="D134" s="30" t="s">
        <v>481</v>
      </c>
      <c r="E134" s="18" t="s">
        <v>509</v>
      </c>
      <c r="F134" s="18" t="s">
        <v>510</v>
      </c>
      <c r="G134" s="19">
        <v>44845</v>
      </c>
      <c r="H134" s="31">
        <v>3950</v>
      </c>
      <c r="I134" s="32">
        <v>1</v>
      </c>
    </row>
    <row r="135" spans="1:9" x14ac:dyDescent="0.25">
      <c r="A135" s="18" t="s">
        <v>511</v>
      </c>
      <c r="B135" s="18" t="s">
        <v>454</v>
      </c>
      <c r="C135" s="18" t="s">
        <v>512</v>
      </c>
      <c r="D135" s="30" t="s">
        <v>476</v>
      </c>
      <c r="E135" s="18" t="s">
        <v>513</v>
      </c>
      <c r="F135" s="18" t="s">
        <v>514</v>
      </c>
      <c r="G135" s="19">
        <v>44837</v>
      </c>
      <c r="H135" s="31">
        <v>4000</v>
      </c>
      <c r="I135" s="32">
        <v>1</v>
      </c>
    </row>
    <row r="136" spans="1:9" x14ac:dyDescent="0.25">
      <c r="A136" s="18" t="s">
        <v>515</v>
      </c>
      <c r="B136" s="18" t="s">
        <v>454</v>
      </c>
      <c r="C136" s="18" t="s">
        <v>516</v>
      </c>
      <c r="D136" s="30" t="s">
        <v>517</v>
      </c>
      <c r="E136" s="18" t="s">
        <v>518</v>
      </c>
      <c r="F136" s="18" t="s">
        <v>519</v>
      </c>
      <c r="G136" s="19">
        <v>44846</v>
      </c>
      <c r="H136" s="31">
        <v>3400</v>
      </c>
      <c r="I136" s="32">
        <v>1</v>
      </c>
    </row>
    <row r="137" spans="1:9" x14ac:dyDescent="0.25">
      <c r="A137" s="18" t="s">
        <v>520</v>
      </c>
      <c r="B137" s="18" t="s">
        <v>521</v>
      </c>
      <c r="C137" s="18" t="s">
        <v>522</v>
      </c>
      <c r="D137" s="30" t="s">
        <v>523</v>
      </c>
      <c r="E137" s="18" t="s">
        <v>524</v>
      </c>
      <c r="F137" s="18" t="s">
        <v>525</v>
      </c>
      <c r="G137" s="19">
        <v>44851</v>
      </c>
      <c r="H137" s="31">
        <v>271</v>
      </c>
      <c r="I137" s="32">
        <v>1</v>
      </c>
    </row>
    <row r="138" spans="1:9" x14ac:dyDescent="0.25">
      <c r="A138" s="18" t="s">
        <v>526</v>
      </c>
      <c r="B138" s="18" t="s">
        <v>527</v>
      </c>
      <c r="C138" s="18" t="s">
        <v>528</v>
      </c>
      <c r="D138" s="30" t="s">
        <v>529</v>
      </c>
      <c r="E138" s="18" t="s">
        <v>530</v>
      </c>
      <c r="F138" s="18" t="s">
        <v>531</v>
      </c>
      <c r="G138" s="19">
        <v>44861</v>
      </c>
      <c r="H138" s="31">
        <v>1110</v>
      </c>
      <c r="I138" s="32">
        <v>1</v>
      </c>
    </row>
    <row r="139" spans="1:9" x14ac:dyDescent="0.25">
      <c r="A139" s="18" t="s">
        <v>532</v>
      </c>
      <c r="B139" s="18" t="s">
        <v>527</v>
      </c>
      <c r="C139" s="18" t="s">
        <v>533</v>
      </c>
      <c r="D139" s="30" t="s">
        <v>534</v>
      </c>
      <c r="E139" s="18" t="s">
        <v>535</v>
      </c>
      <c r="F139" s="18" t="s">
        <v>536</v>
      </c>
      <c r="G139" s="19">
        <v>44848</v>
      </c>
      <c r="H139" s="31">
        <v>1800</v>
      </c>
      <c r="I139" s="32">
        <v>1</v>
      </c>
    </row>
    <row r="140" spans="1:9" x14ac:dyDescent="0.25">
      <c r="A140" s="18" t="s">
        <v>537</v>
      </c>
      <c r="B140" s="18" t="s">
        <v>527</v>
      </c>
      <c r="C140" s="18" t="s">
        <v>538</v>
      </c>
      <c r="D140" s="30" t="s">
        <v>539</v>
      </c>
      <c r="E140" s="18" t="s">
        <v>540</v>
      </c>
      <c r="F140" s="18" t="s">
        <v>541</v>
      </c>
      <c r="G140" s="19">
        <v>44853</v>
      </c>
      <c r="H140" s="31">
        <v>1500</v>
      </c>
      <c r="I140" s="32">
        <v>1</v>
      </c>
    </row>
    <row r="141" spans="1:9" x14ac:dyDescent="0.25">
      <c r="A141" s="18" t="s">
        <v>542</v>
      </c>
      <c r="B141" s="18" t="s">
        <v>543</v>
      </c>
      <c r="C141" s="18" t="s">
        <v>544</v>
      </c>
      <c r="D141" s="30" t="s">
        <v>545</v>
      </c>
      <c r="E141" s="18" t="s">
        <v>546</v>
      </c>
      <c r="F141" s="18" t="s">
        <v>547</v>
      </c>
      <c r="G141" s="19">
        <v>44840</v>
      </c>
      <c r="H141" s="31">
        <v>14801</v>
      </c>
      <c r="I141" s="32">
        <v>1</v>
      </c>
    </row>
    <row r="142" spans="1:9" x14ac:dyDescent="0.25">
      <c r="A142" s="18" t="s">
        <v>548</v>
      </c>
      <c r="B142" s="18" t="s">
        <v>543</v>
      </c>
      <c r="C142" s="18" t="s">
        <v>549</v>
      </c>
      <c r="D142" s="30" t="s">
        <v>550</v>
      </c>
      <c r="E142" s="18" t="s">
        <v>551</v>
      </c>
      <c r="F142" s="18" t="s">
        <v>552</v>
      </c>
      <c r="G142" s="19">
        <v>44855</v>
      </c>
      <c r="H142" s="31">
        <v>13490</v>
      </c>
      <c r="I142" s="32">
        <v>1</v>
      </c>
    </row>
    <row r="143" spans="1:9" x14ac:dyDescent="0.25">
      <c r="A143" s="18" t="s">
        <v>553</v>
      </c>
      <c r="B143" s="18" t="s">
        <v>543</v>
      </c>
      <c r="C143" s="18" t="s">
        <v>554</v>
      </c>
      <c r="D143" s="30" t="s">
        <v>555</v>
      </c>
      <c r="E143" s="18" t="s">
        <v>556</v>
      </c>
      <c r="F143" s="18" t="s">
        <v>557</v>
      </c>
      <c r="G143" s="19">
        <v>44853</v>
      </c>
      <c r="H143" s="31">
        <v>7790</v>
      </c>
      <c r="I143" s="32">
        <v>1</v>
      </c>
    </row>
    <row r="144" spans="1:9" x14ac:dyDescent="0.25">
      <c r="A144" s="18" t="s">
        <v>558</v>
      </c>
      <c r="B144" s="18" t="s">
        <v>543</v>
      </c>
      <c r="C144" s="18" t="s">
        <v>559</v>
      </c>
      <c r="D144" s="30" t="s">
        <v>550</v>
      </c>
      <c r="E144" s="18" t="s">
        <v>560</v>
      </c>
      <c r="F144" s="18" t="s">
        <v>561</v>
      </c>
      <c r="G144" s="19">
        <v>44848</v>
      </c>
      <c r="H144" s="31">
        <v>25109</v>
      </c>
      <c r="I144" s="32">
        <v>1</v>
      </c>
    </row>
    <row r="145" spans="1:9" x14ac:dyDescent="0.25">
      <c r="A145" s="18" t="s">
        <v>562</v>
      </c>
      <c r="B145" s="18" t="s">
        <v>543</v>
      </c>
      <c r="C145" s="18" t="s">
        <v>563</v>
      </c>
      <c r="D145" s="30" t="s">
        <v>550</v>
      </c>
      <c r="E145" s="18" t="s">
        <v>564</v>
      </c>
      <c r="F145" s="18" t="s">
        <v>565</v>
      </c>
      <c r="G145" s="19">
        <v>44846</v>
      </c>
      <c r="H145" s="31">
        <v>33916</v>
      </c>
      <c r="I145" s="32">
        <v>1</v>
      </c>
    </row>
    <row r="146" spans="1:9" x14ac:dyDescent="0.25">
      <c r="A146" s="18" t="s">
        <v>566</v>
      </c>
      <c r="B146" s="18" t="s">
        <v>543</v>
      </c>
      <c r="C146" s="18" t="s">
        <v>567</v>
      </c>
      <c r="D146" s="30" t="s">
        <v>550</v>
      </c>
      <c r="E146" s="18" t="s">
        <v>568</v>
      </c>
      <c r="F146" s="18" t="s">
        <v>569</v>
      </c>
      <c r="G146" s="19">
        <v>44840</v>
      </c>
      <c r="H146" s="31">
        <v>12515</v>
      </c>
      <c r="I146" s="32">
        <v>1</v>
      </c>
    </row>
    <row r="147" spans="1:9" x14ac:dyDescent="0.25">
      <c r="A147" s="18" t="s">
        <v>570</v>
      </c>
      <c r="B147" s="18" t="s">
        <v>543</v>
      </c>
      <c r="C147" s="18" t="s">
        <v>571</v>
      </c>
      <c r="D147" s="30" t="s">
        <v>550</v>
      </c>
      <c r="E147" s="18" t="s">
        <v>401</v>
      </c>
      <c r="F147" s="18" t="s">
        <v>402</v>
      </c>
      <c r="G147" s="19">
        <v>44840</v>
      </c>
      <c r="H147" s="31">
        <v>12464</v>
      </c>
      <c r="I147" s="32">
        <v>1</v>
      </c>
    </row>
    <row r="148" spans="1:9" x14ac:dyDescent="0.25">
      <c r="A148" s="18" t="s">
        <v>572</v>
      </c>
      <c r="B148" s="18" t="s">
        <v>543</v>
      </c>
      <c r="C148" s="18" t="s">
        <v>573</v>
      </c>
      <c r="D148" s="30" t="s">
        <v>550</v>
      </c>
      <c r="E148" s="18" t="s">
        <v>574</v>
      </c>
      <c r="F148" s="18" t="s">
        <v>575</v>
      </c>
      <c r="G148" s="19">
        <v>44840</v>
      </c>
      <c r="H148" s="31">
        <v>24928</v>
      </c>
      <c r="I148" s="32">
        <v>1</v>
      </c>
    </row>
    <row r="149" spans="1:9" x14ac:dyDescent="0.25">
      <c r="A149" s="18" t="s">
        <v>576</v>
      </c>
      <c r="B149" s="18" t="s">
        <v>543</v>
      </c>
      <c r="C149" s="18" t="s">
        <v>577</v>
      </c>
      <c r="D149" s="30" t="s">
        <v>550</v>
      </c>
      <c r="E149" s="18" t="s">
        <v>578</v>
      </c>
      <c r="F149" s="18" t="s">
        <v>579</v>
      </c>
      <c r="G149" s="19">
        <v>44840</v>
      </c>
      <c r="H149" s="31">
        <v>24780</v>
      </c>
      <c r="I149" s="32">
        <v>1</v>
      </c>
    </row>
    <row r="150" spans="1:9" x14ac:dyDescent="0.25">
      <c r="A150" s="18" t="s">
        <v>580</v>
      </c>
      <c r="B150" s="18" t="s">
        <v>543</v>
      </c>
      <c r="C150" s="18" t="s">
        <v>581</v>
      </c>
      <c r="D150" s="30" t="s">
        <v>550</v>
      </c>
      <c r="E150" s="18" t="s">
        <v>582</v>
      </c>
      <c r="F150" s="18" t="s">
        <v>583</v>
      </c>
      <c r="G150" s="19">
        <v>44847</v>
      </c>
      <c r="H150" s="31">
        <v>23430</v>
      </c>
      <c r="I150" s="32">
        <v>1</v>
      </c>
    </row>
    <row r="151" spans="1:9" x14ac:dyDescent="0.25">
      <c r="A151" s="18" t="s">
        <v>584</v>
      </c>
      <c r="B151" s="18" t="s">
        <v>585</v>
      </c>
      <c r="C151" s="18" t="s">
        <v>586</v>
      </c>
      <c r="D151" s="30" t="s">
        <v>587</v>
      </c>
      <c r="E151" s="18" t="s">
        <v>588</v>
      </c>
      <c r="F151" s="18" t="s">
        <v>589</v>
      </c>
      <c r="G151" s="19">
        <v>44838</v>
      </c>
      <c r="H151" s="31">
        <v>3877</v>
      </c>
      <c r="I151" s="32">
        <v>1</v>
      </c>
    </row>
    <row r="152" spans="1:9" x14ac:dyDescent="0.25">
      <c r="A152" s="18" t="s">
        <v>590</v>
      </c>
      <c r="B152" s="18" t="s">
        <v>585</v>
      </c>
      <c r="C152" s="18" t="s">
        <v>591</v>
      </c>
      <c r="D152" s="30" t="s">
        <v>592</v>
      </c>
      <c r="E152" s="18" t="s">
        <v>593</v>
      </c>
      <c r="F152" s="18" t="s">
        <v>594</v>
      </c>
      <c r="G152" s="19">
        <v>44846</v>
      </c>
      <c r="H152" s="31">
        <v>4992</v>
      </c>
      <c r="I152" s="32">
        <v>1</v>
      </c>
    </row>
    <row r="153" spans="1:9" x14ac:dyDescent="0.25">
      <c r="A153" s="18" t="s">
        <v>595</v>
      </c>
      <c r="B153" s="18" t="s">
        <v>585</v>
      </c>
      <c r="C153" s="18" t="s">
        <v>559</v>
      </c>
      <c r="D153" s="30" t="s">
        <v>592</v>
      </c>
      <c r="E153" s="18" t="s">
        <v>560</v>
      </c>
      <c r="F153" s="18" t="s">
        <v>561</v>
      </c>
      <c r="G153" s="19">
        <v>44861</v>
      </c>
      <c r="H153" s="31">
        <v>4350</v>
      </c>
      <c r="I153" s="32">
        <v>1</v>
      </c>
    </row>
    <row r="154" spans="1:9" x14ac:dyDescent="0.25">
      <c r="A154" s="18" t="s">
        <v>596</v>
      </c>
      <c r="B154" s="18" t="s">
        <v>585</v>
      </c>
      <c r="C154" s="18" t="s">
        <v>597</v>
      </c>
      <c r="D154" s="30" t="s">
        <v>598</v>
      </c>
      <c r="E154" s="18" t="s">
        <v>599</v>
      </c>
      <c r="F154" s="18" t="s">
        <v>600</v>
      </c>
      <c r="G154" s="19">
        <v>44840</v>
      </c>
      <c r="H154" s="31">
        <v>3700</v>
      </c>
      <c r="I154" s="32">
        <v>1</v>
      </c>
    </row>
    <row r="155" spans="1:9" x14ac:dyDescent="0.25">
      <c r="A155" s="18" t="s">
        <v>601</v>
      </c>
      <c r="B155" s="18" t="s">
        <v>585</v>
      </c>
      <c r="C155" s="18" t="s">
        <v>602</v>
      </c>
      <c r="D155" s="30" t="s">
        <v>603</v>
      </c>
      <c r="E155" s="18" t="s">
        <v>604</v>
      </c>
      <c r="F155" s="18" t="s">
        <v>605</v>
      </c>
      <c r="G155" s="19">
        <v>44854</v>
      </c>
      <c r="H155" s="31">
        <v>8960</v>
      </c>
      <c r="I155" s="32">
        <v>1</v>
      </c>
    </row>
    <row r="156" spans="1:9" x14ac:dyDescent="0.25">
      <c r="A156" s="18" t="s">
        <v>606</v>
      </c>
      <c r="B156" s="18" t="s">
        <v>585</v>
      </c>
      <c r="C156" s="18" t="s">
        <v>607</v>
      </c>
      <c r="D156" s="30" t="s">
        <v>608</v>
      </c>
      <c r="E156" s="18" t="s">
        <v>609</v>
      </c>
      <c r="F156" s="18" t="s">
        <v>610</v>
      </c>
      <c r="G156" s="19">
        <v>44837</v>
      </c>
      <c r="H156" s="31">
        <v>7376</v>
      </c>
      <c r="I156" s="32">
        <v>1</v>
      </c>
    </row>
    <row r="157" spans="1:9" x14ac:dyDescent="0.25">
      <c r="A157" s="18" t="s">
        <v>611</v>
      </c>
      <c r="B157" s="18" t="s">
        <v>585</v>
      </c>
      <c r="C157" s="18" t="s">
        <v>612</v>
      </c>
      <c r="D157" s="30" t="s">
        <v>587</v>
      </c>
      <c r="E157" s="18" t="s">
        <v>613</v>
      </c>
      <c r="F157" s="18" t="s">
        <v>614</v>
      </c>
      <c r="G157" s="19">
        <v>44845</v>
      </c>
      <c r="H157" s="31">
        <v>1000</v>
      </c>
      <c r="I157" s="32">
        <v>1</v>
      </c>
    </row>
    <row r="158" spans="1:9" x14ac:dyDescent="0.25">
      <c r="A158" s="18" t="s">
        <v>615</v>
      </c>
      <c r="B158" s="18" t="s">
        <v>585</v>
      </c>
      <c r="C158" s="18" t="s">
        <v>616</v>
      </c>
      <c r="D158" s="30" t="s">
        <v>617</v>
      </c>
      <c r="E158" s="18" t="s">
        <v>618</v>
      </c>
      <c r="F158" s="18" t="s">
        <v>619</v>
      </c>
      <c r="G158" s="19">
        <v>44862</v>
      </c>
      <c r="H158" s="31">
        <v>3805</v>
      </c>
      <c r="I158" s="32">
        <v>1</v>
      </c>
    </row>
    <row r="159" spans="1:9" x14ac:dyDescent="0.25">
      <c r="A159" s="18" t="s">
        <v>620</v>
      </c>
      <c r="B159" s="18" t="s">
        <v>585</v>
      </c>
      <c r="C159" s="18" t="s">
        <v>621</v>
      </c>
      <c r="D159" s="30" t="s">
        <v>622</v>
      </c>
      <c r="E159" s="18" t="s">
        <v>623</v>
      </c>
      <c r="F159" s="18" t="s">
        <v>624</v>
      </c>
      <c r="G159" s="19">
        <v>44839</v>
      </c>
      <c r="H159" s="31">
        <v>6535</v>
      </c>
      <c r="I159" s="32">
        <v>1</v>
      </c>
    </row>
    <row r="160" spans="1:9" x14ac:dyDescent="0.25">
      <c r="A160" s="18" t="s">
        <v>625</v>
      </c>
      <c r="B160" s="18" t="s">
        <v>585</v>
      </c>
      <c r="C160" s="18" t="s">
        <v>626</v>
      </c>
      <c r="D160" s="30" t="s">
        <v>627</v>
      </c>
      <c r="E160" s="18" t="s">
        <v>628</v>
      </c>
      <c r="F160" s="18" t="s">
        <v>629</v>
      </c>
      <c r="G160" s="19">
        <v>44848</v>
      </c>
      <c r="H160" s="31">
        <v>500</v>
      </c>
      <c r="I160" s="32">
        <v>1</v>
      </c>
    </row>
    <row r="161" spans="1:9" x14ac:dyDescent="0.25">
      <c r="A161" s="18" t="s">
        <v>630</v>
      </c>
      <c r="B161" s="18" t="s">
        <v>585</v>
      </c>
      <c r="C161" s="18" t="s">
        <v>631</v>
      </c>
      <c r="D161" s="30" t="s">
        <v>587</v>
      </c>
      <c r="E161" s="18" t="s">
        <v>632</v>
      </c>
      <c r="F161" s="18" t="s">
        <v>633</v>
      </c>
      <c r="G161" s="19">
        <v>44840</v>
      </c>
      <c r="H161" s="31">
        <v>1500</v>
      </c>
      <c r="I161" s="32">
        <v>1</v>
      </c>
    </row>
    <row r="162" spans="1:9" x14ac:dyDescent="0.25">
      <c r="A162" s="18" t="s">
        <v>634</v>
      </c>
      <c r="B162" s="18" t="s">
        <v>585</v>
      </c>
      <c r="C162" s="18" t="s">
        <v>635</v>
      </c>
      <c r="D162" s="30" t="s">
        <v>636</v>
      </c>
      <c r="E162" s="18" t="s">
        <v>637</v>
      </c>
      <c r="F162" s="18" t="s">
        <v>638</v>
      </c>
      <c r="G162" s="19">
        <v>44853</v>
      </c>
      <c r="H162" s="31">
        <v>8331</v>
      </c>
      <c r="I162" s="32">
        <v>1</v>
      </c>
    </row>
    <row r="163" spans="1:9" x14ac:dyDescent="0.25">
      <c r="A163" s="18" t="s">
        <v>639</v>
      </c>
      <c r="B163" s="18" t="s">
        <v>585</v>
      </c>
      <c r="C163" s="18" t="s">
        <v>640</v>
      </c>
      <c r="D163" s="30" t="s">
        <v>617</v>
      </c>
      <c r="E163" s="18" t="s">
        <v>641</v>
      </c>
      <c r="F163" s="18" t="s">
        <v>642</v>
      </c>
      <c r="G163" s="19">
        <v>44838</v>
      </c>
      <c r="H163" s="31">
        <v>8178</v>
      </c>
      <c r="I163" s="32">
        <v>1</v>
      </c>
    </row>
    <row r="164" spans="1:9" x14ac:dyDescent="0.25">
      <c r="A164" s="18" t="s">
        <v>643</v>
      </c>
      <c r="B164" s="18" t="s">
        <v>585</v>
      </c>
      <c r="C164" s="18" t="s">
        <v>644</v>
      </c>
      <c r="D164" s="30" t="s">
        <v>587</v>
      </c>
      <c r="E164" s="18" t="s">
        <v>645</v>
      </c>
      <c r="F164" s="18" t="s">
        <v>646</v>
      </c>
      <c r="G164" s="19">
        <v>44855</v>
      </c>
      <c r="H164" s="31">
        <v>3000</v>
      </c>
      <c r="I164" s="32">
        <v>1</v>
      </c>
    </row>
    <row r="165" spans="1:9" x14ac:dyDescent="0.25">
      <c r="A165" s="18" t="s">
        <v>647</v>
      </c>
      <c r="B165" s="18" t="s">
        <v>585</v>
      </c>
      <c r="C165" s="18" t="s">
        <v>648</v>
      </c>
      <c r="D165" s="30" t="s">
        <v>617</v>
      </c>
      <c r="E165" s="18" t="s">
        <v>649</v>
      </c>
      <c r="F165" s="18" t="s">
        <v>650</v>
      </c>
      <c r="G165" s="19">
        <v>44838</v>
      </c>
      <c r="H165" s="31">
        <v>10400</v>
      </c>
      <c r="I165" s="32">
        <v>1</v>
      </c>
    </row>
    <row r="166" spans="1:9" x14ac:dyDescent="0.25">
      <c r="A166" s="18" t="s">
        <v>651</v>
      </c>
      <c r="B166" s="18" t="s">
        <v>585</v>
      </c>
      <c r="C166" s="18" t="s">
        <v>652</v>
      </c>
      <c r="D166" s="30" t="s">
        <v>617</v>
      </c>
      <c r="E166" s="18" t="s">
        <v>653</v>
      </c>
      <c r="F166" s="18" t="s">
        <v>654</v>
      </c>
      <c r="G166" s="19">
        <v>44860</v>
      </c>
      <c r="H166" s="31">
        <v>6500</v>
      </c>
      <c r="I166" s="32">
        <v>1</v>
      </c>
    </row>
    <row r="167" spans="1:9" x14ac:dyDescent="0.25">
      <c r="A167" s="18" t="s">
        <v>655</v>
      </c>
      <c r="B167" s="18" t="s">
        <v>585</v>
      </c>
      <c r="C167" s="18" t="s">
        <v>656</v>
      </c>
      <c r="D167" s="30" t="s">
        <v>657</v>
      </c>
      <c r="E167" s="18" t="s">
        <v>658</v>
      </c>
      <c r="F167" s="18" t="s">
        <v>659</v>
      </c>
      <c r="G167" s="19">
        <v>44845</v>
      </c>
      <c r="H167" s="31">
        <v>7000</v>
      </c>
      <c r="I167" s="32">
        <v>1</v>
      </c>
    </row>
    <row r="168" spans="1:9" x14ac:dyDescent="0.25">
      <c r="A168" s="18" t="s">
        <v>660</v>
      </c>
      <c r="B168" s="18" t="s">
        <v>585</v>
      </c>
      <c r="C168" s="18" t="s">
        <v>661</v>
      </c>
      <c r="D168" s="30" t="s">
        <v>592</v>
      </c>
      <c r="E168" s="18" t="s">
        <v>662</v>
      </c>
      <c r="F168" s="18" t="s">
        <v>663</v>
      </c>
      <c r="G168" s="19">
        <v>44860</v>
      </c>
      <c r="H168" s="31">
        <v>8000</v>
      </c>
      <c r="I168" s="32">
        <v>1</v>
      </c>
    </row>
    <row r="169" spans="1:9" x14ac:dyDescent="0.25">
      <c r="A169" s="18" t="s">
        <v>664</v>
      </c>
      <c r="B169" s="18" t="s">
        <v>585</v>
      </c>
      <c r="C169" s="18" t="s">
        <v>665</v>
      </c>
      <c r="D169" s="30" t="s">
        <v>592</v>
      </c>
      <c r="E169" s="18" t="s">
        <v>666</v>
      </c>
      <c r="F169" s="18" t="s">
        <v>667</v>
      </c>
      <c r="G169" s="19">
        <v>44851</v>
      </c>
      <c r="H169" s="31">
        <v>3300</v>
      </c>
      <c r="I169" s="32">
        <v>1</v>
      </c>
    </row>
    <row r="170" spans="1:9" x14ac:dyDescent="0.25">
      <c r="A170" s="18" t="s">
        <v>668</v>
      </c>
      <c r="B170" s="18" t="s">
        <v>585</v>
      </c>
      <c r="C170" s="18" t="s">
        <v>669</v>
      </c>
      <c r="D170" s="30" t="s">
        <v>670</v>
      </c>
      <c r="E170" s="18" t="s">
        <v>671</v>
      </c>
      <c r="F170" s="18" t="s">
        <v>672</v>
      </c>
      <c r="G170" s="19">
        <v>44855</v>
      </c>
      <c r="H170" s="31">
        <v>4500</v>
      </c>
      <c r="I170" s="32">
        <v>1</v>
      </c>
    </row>
    <row r="171" spans="1:9" x14ac:dyDescent="0.25">
      <c r="A171" s="18" t="s">
        <v>673</v>
      </c>
      <c r="B171" s="18" t="s">
        <v>585</v>
      </c>
      <c r="C171" s="18" t="s">
        <v>674</v>
      </c>
      <c r="D171" s="30" t="s">
        <v>592</v>
      </c>
      <c r="E171" s="18" t="s">
        <v>675</v>
      </c>
      <c r="F171" s="18" t="s">
        <v>676</v>
      </c>
      <c r="G171" s="19">
        <v>44862</v>
      </c>
      <c r="H171" s="31">
        <v>4900</v>
      </c>
      <c r="I171" s="32">
        <v>1</v>
      </c>
    </row>
    <row r="172" spans="1:9" x14ac:dyDescent="0.25">
      <c r="A172" s="18" t="s">
        <v>677</v>
      </c>
      <c r="B172" s="18" t="s">
        <v>678</v>
      </c>
      <c r="C172" s="18" t="s">
        <v>679</v>
      </c>
      <c r="D172" s="30" t="s">
        <v>680</v>
      </c>
      <c r="E172" s="18" t="s">
        <v>681</v>
      </c>
      <c r="F172" s="18" t="s">
        <v>682</v>
      </c>
      <c r="G172" s="19">
        <v>44847</v>
      </c>
      <c r="H172" s="31">
        <v>1500</v>
      </c>
      <c r="I172" s="32">
        <v>1</v>
      </c>
    </row>
    <row r="173" spans="1:9" x14ac:dyDescent="0.25">
      <c r="A173" s="18" t="s">
        <v>683</v>
      </c>
      <c r="B173" s="18" t="s">
        <v>678</v>
      </c>
      <c r="C173" s="18" t="s">
        <v>684</v>
      </c>
      <c r="D173" s="30" t="s">
        <v>685</v>
      </c>
      <c r="E173" s="18" t="s">
        <v>686</v>
      </c>
      <c r="F173" s="18" t="s">
        <v>687</v>
      </c>
      <c r="G173" s="19">
        <v>44851</v>
      </c>
      <c r="H173" s="31">
        <v>4000</v>
      </c>
      <c r="I173" s="32">
        <v>1</v>
      </c>
    </row>
    <row r="174" spans="1:9" x14ac:dyDescent="0.25">
      <c r="A174" s="18" t="s">
        <v>688</v>
      </c>
      <c r="B174" s="18" t="s">
        <v>678</v>
      </c>
      <c r="C174" s="18" t="s">
        <v>689</v>
      </c>
      <c r="D174" s="30" t="s">
        <v>690</v>
      </c>
      <c r="E174" s="18" t="s">
        <v>691</v>
      </c>
      <c r="F174" s="18" t="s">
        <v>692</v>
      </c>
      <c r="G174" s="19">
        <v>44851</v>
      </c>
      <c r="H174" s="31">
        <v>6800</v>
      </c>
      <c r="I174" s="32">
        <v>1</v>
      </c>
    </row>
    <row r="175" spans="1:9" x14ac:dyDescent="0.25">
      <c r="A175" s="18" t="s">
        <v>693</v>
      </c>
      <c r="B175" s="18" t="s">
        <v>694</v>
      </c>
      <c r="C175" s="18" t="s">
        <v>695</v>
      </c>
      <c r="D175" s="30" t="s">
        <v>696</v>
      </c>
      <c r="E175" s="18" t="s">
        <v>697</v>
      </c>
      <c r="F175" s="18" t="s">
        <v>698</v>
      </c>
      <c r="G175" s="19">
        <v>44840</v>
      </c>
      <c r="H175" s="31">
        <v>8440</v>
      </c>
      <c r="I175" s="32">
        <v>1</v>
      </c>
    </row>
    <row r="176" spans="1:9" x14ac:dyDescent="0.25">
      <c r="A176" s="18" t="s">
        <v>699</v>
      </c>
      <c r="B176" s="18" t="s">
        <v>700</v>
      </c>
      <c r="C176" s="18" t="s">
        <v>701</v>
      </c>
      <c r="D176" s="30" t="s">
        <v>113</v>
      </c>
      <c r="E176" s="18" t="s">
        <v>702</v>
      </c>
      <c r="F176" s="18" t="s">
        <v>703</v>
      </c>
      <c r="G176" s="19">
        <v>44841</v>
      </c>
      <c r="H176" s="31">
        <v>7095</v>
      </c>
      <c r="I176" s="32">
        <v>1</v>
      </c>
    </row>
    <row r="177" spans="1:9" x14ac:dyDescent="0.25">
      <c r="A177" s="18" t="s">
        <v>704</v>
      </c>
      <c r="B177" s="18" t="s">
        <v>700</v>
      </c>
      <c r="C177" s="18" t="s">
        <v>705</v>
      </c>
      <c r="D177" s="30" t="s">
        <v>706</v>
      </c>
      <c r="E177" s="18" t="s">
        <v>707</v>
      </c>
      <c r="F177" s="18" t="s">
        <v>708</v>
      </c>
      <c r="G177" s="19">
        <v>44854</v>
      </c>
      <c r="H177" s="31">
        <v>7205</v>
      </c>
      <c r="I177" s="32">
        <v>1</v>
      </c>
    </row>
    <row r="178" spans="1:9" x14ac:dyDescent="0.25">
      <c r="A178" s="18" t="s">
        <v>709</v>
      </c>
      <c r="B178" s="18" t="s">
        <v>700</v>
      </c>
      <c r="C178" s="18" t="s">
        <v>710</v>
      </c>
      <c r="D178" s="30" t="s">
        <v>711</v>
      </c>
      <c r="E178" s="18" t="s">
        <v>712</v>
      </c>
      <c r="F178" s="18" t="s">
        <v>713</v>
      </c>
      <c r="G178" s="19">
        <v>44847</v>
      </c>
      <c r="H178" s="31">
        <v>1000</v>
      </c>
      <c r="I178" s="32">
        <v>1</v>
      </c>
    </row>
    <row r="179" spans="1:9" x14ac:dyDescent="0.25">
      <c r="A179" s="18" t="s">
        <v>714</v>
      </c>
      <c r="B179" s="18" t="s">
        <v>700</v>
      </c>
      <c r="C179" s="18" t="s">
        <v>715</v>
      </c>
      <c r="D179" s="30" t="s">
        <v>716</v>
      </c>
      <c r="E179" s="18" t="s">
        <v>717</v>
      </c>
      <c r="F179" s="18" t="s">
        <v>718</v>
      </c>
      <c r="G179" s="19">
        <v>44858</v>
      </c>
      <c r="H179" s="31">
        <v>26418</v>
      </c>
      <c r="I179" s="32">
        <v>1</v>
      </c>
    </row>
    <row r="180" spans="1:9" x14ac:dyDescent="0.25">
      <c r="A180" s="18" t="s">
        <v>719</v>
      </c>
      <c r="B180" s="18" t="s">
        <v>700</v>
      </c>
      <c r="C180" s="18" t="s">
        <v>720</v>
      </c>
      <c r="D180" s="30" t="s">
        <v>721</v>
      </c>
      <c r="E180" s="18" t="s">
        <v>722</v>
      </c>
      <c r="F180" s="18" t="s">
        <v>723</v>
      </c>
      <c r="G180" s="19">
        <v>44838</v>
      </c>
      <c r="H180" s="31">
        <v>9850</v>
      </c>
      <c r="I180" s="32">
        <v>1</v>
      </c>
    </row>
    <row r="181" spans="1:9" x14ac:dyDescent="0.25">
      <c r="A181" s="18" t="s">
        <v>724</v>
      </c>
      <c r="B181" s="18" t="s">
        <v>700</v>
      </c>
      <c r="C181" s="18" t="s">
        <v>725</v>
      </c>
      <c r="D181" s="30" t="s">
        <v>711</v>
      </c>
      <c r="E181" s="18" t="s">
        <v>726</v>
      </c>
      <c r="F181" s="18" t="s">
        <v>727</v>
      </c>
      <c r="G181" s="19">
        <v>44846</v>
      </c>
      <c r="H181" s="31">
        <v>8566</v>
      </c>
      <c r="I181" s="32">
        <v>1</v>
      </c>
    </row>
    <row r="182" spans="1:9" x14ac:dyDescent="0.25">
      <c r="A182" s="18" t="s">
        <v>728</v>
      </c>
      <c r="B182" s="18" t="s">
        <v>700</v>
      </c>
      <c r="C182" s="18" t="s">
        <v>729</v>
      </c>
      <c r="D182" s="30" t="s">
        <v>721</v>
      </c>
      <c r="E182" s="18" t="s">
        <v>730</v>
      </c>
      <c r="F182" s="18" t="s">
        <v>731</v>
      </c>
      <c r="G182" s="19">
        <v>44859</v>
      </c>
      <c r="H182" s="31">
        <v>16494</v>
      </c>
      <c r="I182" s="32">
        <v>1</v>
      </c>
    </row>
    <row r="183" spans="1:9" x14ac:dyDescent="0.25">
      <c r="A183" s="18" t="s">
        <v>732</v>
      </c>
      <c r="B183" s="18" t="s">
        <v>700</v>
      </c>
      <c r="C183" s="18" t="s">
        <v>733</v>
      </c>
      <c r="D183" s="30" t="s">
        <v>711</v>
      </c>
      <c r="E183" s="18" t="s">
        <v>734</v>
      </c>
      <c r="F183" s="18" t="s">
        <v>735</v>
      </c>
      <c r="G183" s="19">
        <v>44854</v>
      </c>
      <c r="H183" s="31">
        <v>6871</v>
      </c>
      <c r="I183" s="32">
        <v>1</v>
      </c>
    </row>
    <row r="184" spans="1:9" x14ac:dyDescent="0.25">
      <c r="A184" s="18" t="s">
        <v>736</v>
      </c>
      <c r="B184" s="18" t="s">
        <v>700</v>
      </c>
      <c r="C184" s="18" t="s">
        <v>737</v>
      </c>
      <c r="D184" s="30" t="s">
        <v>738</v>
      </c>
      <c r="E184" s="18" t="s">
        <v>739</v>
      </c>
      <c r="F184" s="18" t="s">
        <v>740</v>
      </c>
      <c r="G184" s="19">
        <v>44860</v>
      </c>
      <c r="H184" s="31">
        <v>20231</v>
      </c>
      <c r="I184" s="32">
        <v>1</v>
      </c>
    </row>
    <row r="185" spans="1:9" x14ac:dyDescent="0.25">
      <c r="A185" s="18" t="s">
        <v>741</v>
      </c>
      <c r="B185" s="18" t="s">
        <v>700</v>
      </c>
      <c r="C185" s="18" t="s">
        <v>742</v>
      </c>
      <c r="D185" s="30" t="s">
        <v>743</v>
      </c>
      <c r="E185" s="18" t="s">
        <v>744</v>
      </c>
      <c r="F185" s="18" t="s">
        <v>745</v>
      </c>
      <c r="G185" s="19">
        <v>44844</v>
      </c>
      <c r="H185" s="31">
        <v>11066</v>
      </c>
      <c r="I185" s="32">
        <v>1</v>
      </c>
    </row>
    <row r="186" spans="1:9" x14ac:dyDescent="0.25">
      <c r="A186" s="18" t="s">
        <v>746</v>
      </c>
      <c r="B186" s="18" t="s">
        <v>700</v>
      </c>
      <c r="C186" s="18" t="s">
        <v>747</v>
      </c>
      <c r="D186" s="30" t="s">
        <v>748</v>
      </c>
      <c r="E186" s="18" t="s">
        <v>749</v>
      </c>
      <c r="F186" s="18" t="s">
        <v>750</v>
      </c>
      <c r="G186" s="19">
        <v>44853</v>
      </c>
      <c r="H186" s="31">
        <v>7800</v>
      </c>
      <c r="I186" s="32">
        <v>1</v>
      </c>
    </row>
    <row r="187" spans="1:9" x14ac:dyDescent="0.25">
      <c r="A187" s="18" t="s">
        <v>751</v>
      </c>
      <c r="B187" s="18" t="s">
        <v>700</v>
      </c>
      <c r="C187" s="18" t="s">
        <v>752</v>
      </c>
      <c r="D187" s="30" t="s">
        <v>711</v>
      </c>
      <c r="E187" s="18" t="s">
        <v>753</v>
      </c>
      <c r="F187" s="18" t="s">
        <v>754</v>
      </c>
      <c r="G187" s="19">
        <v>44851</v>
      </c>
      <c r="H187" s="31">
        <v>6781</v>
      </c>
      <c r="I187" s="32">
        <v>1</v>
      </c>
    </row>
    <row r="188" spans="1:9" x14ac:dyDescent="0.25">
      <c r="A188" s="18" t="s">
        <v>755</v>
      </c>
      <c r="B188" s="18" t="s">
        <v>700</v>
      </c>
      <c r="C188" s="18" t="s">
        <v>756</v>
      </c>
      <c r="D188" s="30" t="s">
        <v>711</v>
      </c>
      <c r="E188" s="18" t="s">
        <v>757</v>
      </c>
      <c r="F188" s="18" t="s">
        <v>758</v>
      </c>
      <c r="G188" s="19">
        <v>44860</v>
      </c>
      <c r="H188" s="31">
        <v>5566</v>
      </c>
      <c r="I188" s="32">
        <v>1</v>
      </c>
    </row>
    <row r="189" spans="1:9" x14ac:dyDescent="0.25">
      <c r="A189" s="18" t="s">
        <v>759</v>
      </c>
      <c r="B189" s="18" t="s">
        <v>700</v>
      </c>
      <c r="C189" s="18" t="s">
        <v>760</v>
      </c>
      <c r="D189" s="30" t="s">
        <v>711</v>
      </c>
      <c r="E189" s="18" t="s">
        <v>761</v>
      </c>
      <c r="F189" s="18" t="s">
        <v>762</v>
      </c>
      <c r="G189" s="19">
        <v>44847</v>
      </c>
      <c r="H189" s="31">
        <v>4988</v>
      </c>
      <c r="I189" s="32">
        <v>1</v>
      </c>
    </row>
    <row r="190" spans="1:9" x14ac:dyDescent="0.25">
      <c r="A190" s="18" t="s">
        <v>763</v>
      </c>
      <c r="B190" s="18" t="s">
        <v>700</v>
      </c>
      <c r="C190" s="18" t="s">
        <v>764</v>
      </c>
      <c r="D190" s="30" t="s">
        <v>765</v>
      </c>
      <c r="E190" s="18" t="s">
        <v>766</v>
      </c>
      <c r="F190" s="18" t="s">
        <v>767</v>
      </c>
      <c r="G190" s="19">
        <v>44854</v>
      </c>
      <c r="H190" s="31">
        <v>7676</v>
      </c>
      <c r="I190" s="32">
        <v>1</v>
      </c>
    </row>
    <row r="191" spans="1:9" x14ac:dyDescent="0.25">
      <c r="A191" s="18" t="s">
        <v>768</v>
      </c>
      <c r="B191" s="18" t="s">
        <v>700</v>
      </c>
      <c r="C191" s="18" t="s">
        <v>769</v>
      </c>
      <c r="D191" s="30" t="s">
        <v>711</v>
      </c>
      <c r="E191" s="18" t="s">
        <v>770</v>
      </c>
      <c r="F191" s="18" t="s">
        <v>771</v>
      </c>
      <c r="G191" s="19">
        <v>44846</v>
      </c>
      <c r="H191" s="31">
        <v>5082</v>
      </c>
      <c r="I191" s="32">
        <v>1</v>
      </c>
    </row>
    <row r="192" spans="1:9" x14ac:dyDescent="0.25">
      <c r="A192" s="18" t="s">
        <v>772</v>
      </c>
      <c r="B192" s="18" t="s">
        <v>700</v>
      </c>
      <c r="C192" s="18" t="s">
        <v>773</v>
      </c>
      <c r="D192" s="30" t="s">
        <v>774</v>
      </c>
      <c r="E192" s="18" t="s">
        <v>775</v>
      </c>
      <c r="F192" s="18" t="s">
        <v>776</v>
      </c>
      <c r="G192" s="19">
        <v>44844</v>
      </c>
      <c r="H192" s="31">
        <v>15350</v>
      </c>
      <c r="I192" s="32">
        <v>1</v>
      </c>
    </row>
    <row r="193" spans="1:9" x14ac:dyDescent="0.25">
      <c r="A193" s="18" t="s">
        <v>777</v>
      </c>
      <c r="B193" s="18" t="s">
        <v>700</v>
      </c>
      <c r="C193" s="18" t="s">
        <v>778</v>
      </c>
      <c r="D193" s="30" t="s">
        <v>779</v>
      </c>
      <c r="E193" s="18" t="s">
        <v>780</v>
      </c>
      <c r="F193" s="18" t="s">
        <v>781</v>
      </c>
      <c r="G193" s="19">
        <v>44852</v>
      </c>
      <c r="H193" s="31">
        <v>3345</v>
      </c>
      <c r="I193" s="32">
        <v>1</v>
      </c>
    </row>
    <row r="194" spans="1:9" x14ac:dyDescent="0.25">
      <c r="A194" s="18" t="s">
        <v>782</v>
      </c>
      <c r="B194" s="18" t="s">
        <v>700</v>
      </c>
      <c r="C194" s="18" t="s">
        <v>783</v>
      </c>
      <c r="D194" s="30" t="s">
        <v>784</v>
      </c>
      <c r="E194" s="18" t="s">
        <v>785</v>
      </c>
      <c r="F194" s="18" t="s">
        <v>786</v>
      </c>
      <c r="G194" s="19">
        <v>44854</v>
      </c>
      <c r="H194" s="31">
        <v>34600</v>
      </c>
      <c r="I194" s="32">
        <v>1</v>
      </c>
    </row>
    <row r="195" spans="1:9" x14ac:dyDescent="0.25">
      <c r="A195" s="18" t="s">
        <v>787</v>
      </c>
      <c r="B195" s="18" t="s">
        <v>788</v>
      </c>
      <c r="C195" s="18" t="s">
        <v>789</v>
      </c>
      <c r="D195" s="30" t="s">
        <v>790</v>
      </c>
      <c r="E195" s="18" t="s">
        <v>791</v>
      </c>
      <c r="F195" s="18" t="s">
        <v>792</v>
      </c>
      <c r="G195" s="19">
        <v>44853</v>
      </c>
      <c r="H195" s="31">
        <v>8468</v>
      </c>
      <c r="I195" s="32">
        <v>1</v>
      </c>
    </row>
    <row r="196" spans="1:9" x14ac:dyDescent="0.25">
      <c r="A196" s="18" t="s">
        <v>793</v>
      </c>
      <c r="B196" s="18" t="s">
        <v>788</v>
      </c>
      <c r="C196" s="18" t="s">
        <v>794</v>
      </c>
      <c r="D196" s="30" t="s">
        <v>790</v>
      </c>
      <c r="E196" s="18" t="s">
        <v>795</v>
      </c>
      <c r="F196" s="18" t="s">
        <v>796</v>
      </c>
      <c r="G196" s="19">
        <v>44861</v>
      </c>
      <c r="H196" s="31">
        <v>10988</v>
      </c>
      <c r="I196" s="32">
        <v>1</v>
      </c>
    </row>
    <row r="197" spans="1:9" x14ac:dyDescent="0.25">
      <c r="A197" s="18" t="s">
        <v>797</v>
      </c>
      <c r="B197" s="18" t="s">
        <v>798</v>
      </c>
      <c r="C197" s="18" t="s">
        <v>799</v>
      </c>
      <c r="D197" s="30" t="s">
        <v>800</v>
      </c>
      <c r="E197" s="18" t="s">
        <v>801</v>
      </c>
      <c r="F197" s="18" t="s">
        <v>802</v>
      </c>
      <c r="G197" s="19">
        <v>44862</v>
      </c>
      <c r="H197" s="31">
        <v>2000</v>
      </c>
      <c r="I197" s="32">
        <v>1</v>
      </c>
    </row>
    <row r="198" spans="1:9" x14ac:dyDescent="0.25">
      <c r="A198" s="18" t="s">
        <v>803</v>
      </c>
      <c r="B198" s="18" t="s">
        <v>804</v>
      </c>
      <c r="C198" s="18" t="s">
        <v>805</v>
      </c>
      <c r="D198" s="30" t="s">
        <v>806</v>
      </c>
      <c r="E198" s="18" t="s">
        <v>807</v>
      </c>
      <c r="F198" s="18" t="s">
        <v>808</v>
      </c>
      <c r="G198" s="19">
        <v>44861</v>
      </c>
      <c r="H198" s="31">
        <v>4970</v>
      </c>
      <c r="I198" s="32">
        <v>1</v>
      </c>
    </row>
    <row r="199" spans="1:9" x14ac:dyDescent="0.25">
      <c r="A199" s="18" t="s">
        <v>809</v>
      </c>
      <c r="B199" s="18" t="s">
        <v>810</v>
      </c>
      <c r="C199" s="18" t="s">
        <v>811</v>
      </c>
      <c r="D199" s="30" t="s">
        <v>812</v>
      </c>
      <c r="E199" s="18" t="s">
        <v>813</v>
      </c>
      <c r="F199" s="18" t="s">
        <v>814</v>
      </c>
      <c r="G199" s="19">
        <v>44845</v>
      </c>
      <c r="H199" s="31">
        <v>7000</v>
      </c>
      <c r="I199" s="32">
        <v>1</v>
      </c>
    </row>
    <row r="200" spans="1:9" x14ac:dyDescent="0.25">
      <c r="A200" s="18" t="s">
        <v>815</v>
      </c>
      <c r="B200" s="18" t="s">
        <v>810</v>
      </c>
      <c r="C200" s="18" t="s">
        <v>816</v>
      </c>
      <c r="D200" s="30" t="s">
        <v>817</v>
      </c>
      <c r="E200" s="18" t="s">
        <v>818</v>
      </c>
      <c r="F200" s="18" t="s">
        <v>819</v>
      </c>
      <c r="G200" s="19">
        <v>44840</v>
      </c>
      <c r="H200" s="31">
        <v>5350</v>
      </c>
      <c r="I200" s="32">
        <v>1</v>
      </c>
    </row>
    <row r="201" spans="1:9" x14ac:dyDescent="0.25">
      <c r="A201" s="18" t="s">
        <v>820</v>
      </c>
      <c r="B201" s="18" t="s">
        <v>821</v>
      </c>
      <c r="C201" s="18" t="s">
        <v>822</v>
      </c>
      <c r="D201" s="30" t="s">
        <v>823</v>
      </c>
      <c r="E201" s="18" t="s">
        <v>824</v>
      </c>
      <c r="F201" s="18" t="s">
        <v>825</v>
      </c>
      <c r="G201" s="19">
        <v>44860</v>
      </c>
      <c r="H201" s="31">
        <v>9800</v>
      </c>
      <c r="I201" s="32">
        <v>1</v>
      </c>
    </row>
    <row r="202" spans="1:9" x14ac:dyDescent="0.25">
      <c r="A202" s="18" t="s">
        <v>826</v>
      </c>
      <c r="B202" s="18" t="s">
        <v>821</v>
      </c>
      <c r="C202" s="18" t="s">
        <v>827</v>
      </c>
      <c r="D202" s="30" t="s">
        <v>828</v>
      </c>
      <c r="E202" s="18" t="s">
        <v>829</v>
      </c>
      <c r="F202" s="18" t="s">
        <v>830</v>
      </c>
      <c r="G202" s="19">
        <v>44844</v>
      </c>
      <c r="H202" s="31">
        <v>4957</v>
      </c>
      <c r="I202" s="32">
        <v>1</v>
      </c>
    </row>
    <row r="203" spans="1:9" x14ac:dyDescent="0.25">
      <c r="A203" s="18" t="s">
        <v>831</v>
      </c>
      <c r="B203" s="18" t="s">
        <v>821</v>
      </c>
      <c r="C203" s="18" t="s">
        <v>811</v>
      </c>
      <c r="D203" s="30" t="s">
        <v>832</v>
      </c>
      <c r="E203" s="18" t="s">
        <v>813</v>
      </c>
      <c r="F203" s="18" t="s">
        <v>814</v>
      </c>
      <c r="G203" s="19">
        <v>44846</v>
      </c>
      <c r="H203" s="31">
        <v>18500</v>
      </c>
      <c r="I203" s="32">
        <v>1</v>
      </c>
    </row>
    <row r="204" spans="1:9" x14ac:dyDescent="0.25">
      <c r="A204" s="18" t="s">
        <v>833</v>
      </c>
      <c r="B204" s="18" t="s">
        <v>821</v>
      </c>
      <c r="C204" s="18" t="s">
        <v>834</v>
      </c>
      <c r="D204" s="30" t="s">
        <v>835</v>
      </c>
      <c r="E204" s="18" t="s">
        <v>836</v>
      </c>
      <c r="F204" s="18" t="s">
        <v>837</v>
      </c>
      <c r="G204" s="19">
        <v>44840</v>
      </c>
      <c r="H204" s="31">
        <v>48609</v>
      </c>
      <c r="I204" s="32">
        <v>1</v>
      </c>
    </row>
    <row r="205" spans="1:9" x14ac:dyDescent="0.25">
      <c r="A205" s="18" t="s">
        <v>838</v>
      </c>
      <c r="B205" s="18" t="s">
        <v>821</v>
      </c>
      <c r="C205" s="18" t="s">
        <v>839</v>
      </c>
      <c r="D205" s="30" t="s">
        <v>840</v>
      </c>
      <c r="E205" s="18" t="s">
        <v>841</v>
      </c>
      <c r="F205" s="18" t="s">
        <v>842</v>
      </c>
      <c r="G205" s="19">
        <v>44846</v>
      </c>
      <c r="H205" s="31">
        <v>5000</v>
      </c>
      <c r="I205" s="32">
        <v>1</v>
      </c>
    </row>
    <row r="206" spans="1:9" x14ac:dyDescent="0.25">
      <c r="A206" s="18" t="s">
        <v>843</v>
      </c>
      <c r="B206" s="18" t="s">
        <v>821</v>
      </c>
      <c r="C206" s="18" t="s">
        <v>844</v>
      </c>
      <c r="D206" s="30" t="s">
        <v>845</v>
      </c>
      <c r="E206" s="18" t="s">
        <v>846</v>
      </c>
      <c r="F206" s="18" t="s">
        <v>847</v>
      </c>
      <c r="G206" s="19">
        <v>44844</v>
      </c>
      <c r="H206" s="31">
        <v>14000</v>
      </c>
      <c r="I206" s="32">
        <v>1</v>
      </c>
    </row>
    <row r="207" spans="1:9" x14ac:dyDescent="0.25">
      <c r="A207" s="18" t="s">
        <v>848</v>
      </c>
      <c r="B207" s="18" t="s">
        <v>821</v>
      </c>
      <c r="C207" s="18" t="s">
        <v>849</v>
      </c>
      <c r="D207" s="30" t="s">
        <v>850</v>
      </c>
      <c r="E207" s="18" t="s">
        <v>599</v>
      </c>
      <c r="F207" s="18" t="s">
        <v>600</v>
      </c>
      <c r="G207" s="19">
        <v>44838</v>
      </c>
      <c r="H207" s="31">
        <v>3000</v>
      </c>
      <c r="I207" s="32">
        <v>1</v>
      </c>
    </row>
    <row r="208" spans="1:9" x14ac:dyDescent="0.25">
      <c r="A208" s="18" t="s">
        <v>851</v>
      </c>
      <c r="B208" s="18" t="s">
        <v>821</v>
      </c>
      <c r="C208" s="18" t="s">
        <v>852</v>
      </c>
      <c r="D208" s="30" t="s">
        <v>853</v>
      </c>
      <c r="E208" s="18" t="s">
        <v>854</v>
      </c>
      <c r="F208" s="18" t="s">
        <v>855</v>
      </c>
      <c r="G208" s="19">
        <v>44845</v>
      </c>
      <c r="H208" s="31">
        <v>7200</v>
      </c>
      <c r="I208" s="32">
        <v>1</v>
      </c>
    </row>
    <row r="209" spans="1:9" x14ac:dyDescent="0.25">
      <c r="A209" s="18" t="s">
        <v>856</v>
      </c>
      <c r="B209" s="18" t="s">
        <v>821</v>
      </c>
      <c r="C209" s="18" t="s">
        <v>857</v>
      </c>
      <c r="D209" s="30" t="s">
        <v>858</v>
      </c>
      <c r="E209" s="18" t="s">
        <v>859</v>
      </c>
      <c r="F209" s="18" t="s">
        <v>860</v>
      </c>
      <c r="G209" s="19">
        <v>44847</v>
      </c>
      <c r="H209" s="31">
        <v>12840</v>
      </c>
      <c r="I209" s="32">
        <v>1</v>
      </c>
    </row>
    <row r="210" spans="1:9" x14ac:dyDescent="0.25">
      <c r="A210" s="18" t="s">
        <v>861</v>
      </c>
      <c r="B210" s="18" t="s">
        <v>821</v>
      </c>
      <c r="C210" s="18" t="s">
        <v>862</v>
      </c>
      <c r="D210" s="30" t="s">
        <v>863</v>
      </c>
      <c r="E210" s="18" t="s">
        <v>864</v>
      </c>
      <c r="F210" s="18" t="s">
        <v>865</v>
      </c>
      <c r="G210" s="19">
        <v>44841</v>
      </c>
      <c r="H210" s="31">
        <v>3000</v>
      </c>
      <c r="I210" s="32">
        <v>1</v>
      </c>
    </row>
    <row r="211" spans="1:9" x14ac:dyDescent="0.25">
      <c r="A211" s="18" t="s">
        <v>866</v>
      </c>
      <c r="B211" s="18" t="s">
        <v>821</v>
      </c>
      <c r="C211" s="18" t="s">
        <v>867</v>
      </c>
      <c r="D211" s="30" t="s">
        <v>868</v>
      </c>
      <c r="E211" s="18" t="s">
        <v>869</v>
      </c>
      <c r="F211" s="18" t="s">
        <v>870</v>
      </c>
      <c r="G211" s="19">
        <v>44853</v>
      </c>
      <c r="H211" s="31">
        <v>9000</v>
      </c>
      <c r="I211" s="32">
        <v>1</v>
      </c>
    </row>
    <row r="212" spans="1:9" x14ac:dyDescent="0.25">
      <c r="A212" s="18" t="s">
        <v>871</v>
      </c>
      <c r="B212" s="18" t="s">
        <v>821</v>
      </c>
      <c r="C212" s="18" t="s">
        <v>872</v>
      </c>
      <c r="D212" s="30" t="s">
        <v>873</v>
      </c>
      <c r="E212" s="18" t="s">
        <v>874</v>
      </c>
      <c r="F212" s="18" t="s">
        <v>875</v>
      </c>
      <c r="G212" s="19">
        <v>44853</v>
      </c>
      <c r="H212" s="31">
        <v>6750</v>
      </c>
      <c r="I212" s="32">
        <v>1</v>
      </c>
    </row>
    <row r="213" spans="1:9" x14ac:dyDescent="0.25">
      <c r="A213" s="18" t="s">
        <v>876</v>
      </c>
      <c r="B213" s="18" t="s">
        <v>877</v>
      </c>
      <c r="C213" s="18" t="s">
        <v>878</v>
      </c>
      <c r="D213" s="30" t="s">
        <v>879</v>
      </c>
      <c r="E213" s="18" t="s">
        <v>880</v>
      </c>
      <c r="F213" s="18" t="s">
        <v>881</v>
      </c>
      <c r="G213" s="19">
        <v>44845</v>
      </c>
      <c r="H213" s="31">
        <v>3000</v>
      </c>
      <c r="I213" s="32">
        <v>1</v>
      </c>
    </row>
    <row r="214" spans="1:9" x14ac:dyDescent="0.25">
      <c r="A214" s="18" t="s">
        <v>882</v>
      </c>
      <c r="B214" s="18" t="s">
        <v>877</v>
      </c>
      <c r="C214" s="18" t="s">
        <v>883</v>
      </c>
      <c r="D214" s="30" t="s">
        <v>884</v>
      </c>
      <c r="E214" s="18" t="s">
        <v>885</v>
      </c>
      <c r="F214" s="18" t="s">
        <v>886</v>
      </c>
      <c r="G214" s="19">
        <v>44851</v>
      </c>
      <c r="H214" s="31">
        <v>16895</v>
      </c>
      <c r="I214" s="32">
        <v>1</v>
      </c>
    </row>
    <row r="215" spans="1:9" x14ac:dyDescent="0.25">
      <c r="A215" s="18" t="s">
        <v>887</v>
      </c>
      <c r="B215" s="18" t="s">
        <v>888</v>
      </c>
      <c r="C215" s="18" t="s">
        <v>889</v>
      </c>
      <c r="D215" s="30" t="s">
        <v>890</v>
      </c>
      <c r="E215" s="18" t="s">
        <v>891</v>
      </c>
      <c r="F215" s="18" t="s">
        <v>892</v>
      </c>
      <c r="G215" s="19">
        <v>44851</v>
      </c>
      <c r="H215" s="31">
        <v>10418</v>
      </c>
      <c r="I215" s="32">
        <v>1</v>
      </c>
    </row>
    <row r="216" spans="1:9" x14ac:dyDescent="0.25">
      <c r="A216" s="18" t="s">
        <v>893</v>
      </c>
      <c r="B216" s="18" t="s">
        <v>888</v>
      </c>
      <c r="C216" s="18" t="s">
        <v>894</v>
      </c>
      <c r="D216" s="30" t="s">
        <v>895</v>
      </c>
      <c r="E216" s="18" t="s">
        <v>896</v>
      </c>
      <c r="F216" s="18" t="s">
        <v>897</v>
      </c>
      <c r="G216" s="19">
        <v>44838</v>
      </c>
      <c r="H216" s="31">
        <v>11788</v>
      </c>
      <c r="I216" s="32">
        <v>1</v>
      </c>
    </row>
    <row r="217" spans="1:9" x14ac:dyDescent="0.25">
      <c r="A217" s="18" t="s">
        <v>898</v>
      </c>
      <c r="B217" s="18" t="s">
        <v>899</v>
      </c>
      <c r="C217" s="18" t="s">
        <v>900</v>
      </c>
      <c r="D217" s="30" t="s">
        <v>901</v>
      </c>
      <c r="E217" s="18" t="s">
        <v>902</v>
      </c>
      <c r="F217" s="18" t="s">
        <v>903</v>
      </c>
      <c r="G217" s="19">
        <v>44846</v>
      </c>
      <c r="H217" s="31">
        <v>12000</v>
      </c>
      <c r="I217" s="32">
        <v>1</v>
      </c>
    </row>
    <row r="218" spans="1:9" x14ac:dyDescent="0.25">
      <c r="A218" s="18" t="s">
        <v>904</v>
      </c>
      <c r="B218" s="18" t="s">
        <v>905</v>
      </c>
      <c r="C218" s="18" t="s">
        <v>906</v>
      </c>
      <c r="D218" s="30" t="s">
        <v>907</v>
      </c>
      <c r="E218" s="18" t="s">
        <v>908</v>
      </c>
      <c r="F218" s="18" t="s">
        <v>909</v>
      </c>
      <c r="G218" s="19">
        <v>44841</v>
      </c>
      <c r="H218" s="31">
        <v>19300</v>
      </c>
      <c r="I218" s="32">
        <v>1</v>
      </c>
    </row>
    <row r="219" spans="1:9" x14ac:dyDescent="0.25">
      <c r="A219" s="18" t="s">
        <v>910</v>
      </c>
      <c r="B219" s="18" t="s">
        <v>911</v>
      </c>
      <c r="C219" s="18" t="s">
        <v>912</v>
      </c>
      <c r="D219" s="30" t="s">
        <v>913</v>
      </c>
      <c r="E219" s="18" t="s">
        <v>914</v>
      </c>
      <c r="F219" s="18" t="s">
        <v>915</v>
      </c>
      <c r="G219" s="19">
        <v>44837</v>
      </c>
      <c r="H219" s="31">
        <v>9740</v>
      </c>
      <c r="I219" s="32">
        <v>1</v>
      </c>
    </row>
    <row r="220" spans="1:9" x14ac:dyDescent="0.25">
      <c r="A220" s="18" t="s">
        <v>916</v>
      </c>
      <c r="B220" s="18" t="s">
        <v>917</v>
      </c>
      <c r="C220" s="18" t="s">
        <v>918</v>
      </c>
      <c r="D220" s="30" t="s">
        <v>139</v>
      </c>
      <c r="E220" s="18" t="s">
        <v>919</v>
      </c>
      <c r="F220" s="18" t="s">
        <v>920</v>
      </c>
      <c r="G220" s="19">
        <v>44861</v>
      </c>
      <c r="H220" s="31">
        <v>28336</v>
      </c>
      <c r="I220" s="32">
        <v>1</v>
      </c>
    </row>
    <row r="221" spans="1:9" x14ac:dyDescent="0.25">
      <c r="A221" s="18" t="s">
        <v>921</v>
      </c>
      <c r="B221" s="18" t="s">
        <v>917</v>
      </c>
      <c r="C221" s="18" t="s">
        <v>922</v>
      </c>
      <c r="D221" s="30" t="s">
        <v>923</v>
      </c>
      <c r="E221" s="18" t="s">
        <v>924</v>
      </c>
      <c r="F221" s="18" t="s">
        <v>925</v>
      </c>
      <c r="G221" s="19">
        <v>44861</v>
      </c>
      <c r="H221" s="31">
        <v>25000</v>
      </c>
      <c r="I221" s="32">
        <v>1</v>
      </c>
    </row>
    <row r="222" spans="1:9" x14ac:dyDescent="0.25">
      <c r="A222" s="18" t="s">
        <v>926</v>
      </c>
      <c r="B222" s="18" t="s">
        <v>917</v>
      </c>
      <c r="C222" s="18" t="s">
        <v>927</v>
      </c>
      <c r="D222" s="30" t="s">
        <v>923</v>
      </c>
      <c r="E222" s="18" t="s">
        <v>928</v>
      </c>
      <c r="F222" s="18" t="s">
        <v>929</v>
      </c>
      <c r="G222" s="19">
        <v>44858</v>
      </c>
      <c r="H222" s="31">
        <v>18800</v>
      </c>
      <c r="I222" s="32">
        <v>1</v>
      </c>
    </row>
    <row r="223" spans="1:9" x14ac:dyDescent="0.25">
      <c r="A223" s="18" t="s">
        <v>930</v>
      </c>
      <c r="B223" s="18" t="s">
        <v>917</v>
      </c>
      <c r="C223" s="18" t="s">
        <v>931</v>
      </c>
      <c r="D223" s="30" t="s">
        <v>932</v>
      </c>
      <c r="E223" s="18" t="s">
        <v>933</v>
      </c>
      <c r="F223" s="18" t="s">
        <v>934</v>
      </c>
      <c r="G223" s="19">
        <v>44851</v>
      </c>
      <c r="H223" s="31">
        <v>16298</v>
      </c>
      <c r="I223" s="32">
        <v>1</v>
      </c>
    </row>
    <row r="224" spans="1:9" x14ac:dyDescent="0.25">
      <c r="A224" s="18" t="s">
        <v>935</v>
      </c>
      <c r="B224" s="18" t="s">
        <v>917</v>
      </c>
      <c r="C224" s="18" t="s">
        <v>936</v>
      </c>
      <c r="D224" s="30" t="s">
        <v>923</v>
      </c>
      <c r="E224" s="18" t="s">
        <v>937</v>
      </c>
      <c r="F224" s="18" t="s">
        <v>938</v>
      </c>
      <c r="G224" s="19">
        <v>44838</v>
      </c>
      <c r="H224" s="31">
        <v>146000</v>
      </c>
      <c r="I224" s="32">
        <v>1</v>
      </c>
    </row>
    <row r="225" spans="1:9" x14ac:dyDescent="0.25">
      <c r="A225" s="18" t="s">
        <v>939</v>
      </c>
      <c r="B225" s="18" t="s">
        <v>917</v>
      </c>
      <c r="C225" s="18" t="s">
        <v>940</v>
      </c>
      <c r="D225" s="30" t="s">
        <v>941</v>
      </c>
      <c r="E225" s="18" t="s">
        <v>942</v>
      </c>
      <c r="F225" s="18" t="s">
        <v>943</v>
      </c>
      <c r="G225" s="19">
        <v>44862</v>
      </c>
      <c r="H225" s="31">
        <v>25413</v>
      </c>
      <c r="I225" s="32">
        <v>1</v>
      </c>
    </row>
    <row r="226" spans="1:9" x14ac:dyDescent="0.25">
      <c r="A226" s="18" t="s">
        <v>944</v>
      </c>
      <c r="B226" s="18" t="s">
        <v>917</v>
      </c>
      <c r="C226" s="18" t="s">
        <v>945</v>
      </c>
      <c r="D226" s="30" t="s">
        <v>139</v>
      </c>
      <c r="E226" s="18" t="s">
        <v>946</v>
      </c>
      <c r="F226" s="18" t="s">
        <v>947</v>
      </c>
      <c r="G226" s="19">
        <v>44861</v>
      </c>
      <c r="H226" s="31">
        <v>18140</v>
      </c>
      <c r="I226" s="32">
        <v>1</v>
      </c>
    </row>
    <row r="227" spans="1:9" x14ac:dyDescent="0.25">
      <c r="A227" s="18" t="s">
        <v>948</v>
      </c>
      <c r="B227" s="18" t="s">
        <v>917</v>
      </c>
      <c r="C227" s="18" t="s">
        <v>949</v>
      </c>
      <c r="D227" s="30" t="s">
        <v>139</v>
      </c>
      <c r="E227" s="18" t="s">
        <v>950</v>
      </c>
      <c r="F227" s="18" t="s">
        <v>951</v>
      </c>
      <c r="G227" s="19">
        <v>44861</v>
      </c>
      <c r="H227" s="31">
        <v>6000</v>
      </c>
      <c r="I227" s="32">
        <v>1</v>
      </c>
    </row>
    <row r="228" spans="1:9" x14ac:dyDescent="0.25">
      <c r="A228" s="18" t="s">
        <v>952</v>
      </c>
      <c r="B228" s="18" t="s">
        <v>917</v>
      </c>
      <c r="C228" s="18" t="s">
        <v>953</v>
      </c>
      <c r="D228" s="30" t="s">
        <v>923</v>
      </c>
      <c r="E228" s="18" t="s">
        <v>954</v>
      </c>
      <c r="F228" s="18" t="s">
        <v>955</v>
      </c>
      <c r="G228" s="19">
        <v>44848</v>
      </c>
      <c r="H228" s="31">
        <v>20000</v>
      </c>
      <c r="I228" s="32">
        <v>1</v>
      </c>
    </row>
    <row r="229" spans="1:9" x14ac:dyDescent="0.25">
      <c r="A229" s="18" t="s">
        <v>956</v>
      </c>
      <c r="B229" s="18" t="s">
        <v>917</v>
      </c>
      <c r="C229" s="18" t="s">
        <v>957</v>
      </c>
      <c r="D229" s="30" t="s">
        <v>958</v>
      </c>
      <c r="E229" s="18" t="s">
        <v>959</v>
      </c>
      <c r="F229" s="18" t="s">
        <v>960</v>
      </c>
      <c r="G229" s="19">
        <v>44837</v>
      </c>
      <c r="H229" s="31">
        <v>7857</v>
      </c>
      <c r="I229" s="32">
        <v>1</v>
      </c>
    </row>
    <row r="230" spans="1:9" x14ac:dyDescent="0.25">
      <c r="A230" s="18" t="s">
        <v>961</v>
      </c>
      <c r="B230" s="18" t="s">
        <v>917</v>
      </c>
      <c r="C230" s="18" t="s">
        <v>962</v>
      </c>
      <c r="D230" s="30" t="s">
        <v>923</v>
      </c>
      <c r="E230" s="18" t="s">
        <v>963</v>
      </c>
      <c r="F230" s="18" t="s">
        <v>964</v>
      </c>
      <c r="G230" s="19">
        <v>44844</v>
      </c>
      <c r="H230" s="31">
        <v>79000</v>
      </c>
      <c r="I230" s="32">
        <v>1</v>
      </c>
    </row>
    <row r="231" spans="1:9" x14ac:dyDescent="0.25">
      <c r="A231" s="18" t="s">
        <v>965</v>
      </c>
      <c r="B231" s="18" t="s">
        <v>917</v>
      </c>
      <c r="C231" s="18" t="s">
        <v>966</v>
      </c>
      <c r="D231" s="30" t="s">
        <v>967</v>
      </c>
      <c r="E231" s="18" t="s">
        <v>968</v>
      </c>
      <c r="F231" s="18" t="s">
        <v>969</v>
      </c>
      <c r="G231" s="19">
        <v>44846</v>
      </c>
      <c r="H231" s="31">
        <v>3250</v>
      </c>
      <c r="I231" s="32">
        <v>1</v>
      </c>
    </row>
    <row r="232" spans="1:9" x14ac:dyDescent="0.25">
      <c r="A232" s="18" t="s">
        <v>970</v>
      </c>
      <c r="B232" s="18" t="s">
        <v>917</v>
      </c>
      <c r="C232" s="18" t="s">
        <v>971</v>
      </c>
      <c r="D232" s="30" t="s">
        <v>972</v>
      </c>
      <c r="E232" s="18" t="s">
        <v>973</v>
      </c>
      <c r="F232" s="18" t="s">
        <v>974</v>
      </c>
      <c r="G232" s="19">
        <v>44845</v>
      </c>
      <c r="H232" s="31">
        <v>18072</v>
      </c>
      <c r="I232" s="32">
        <v>1</v>
      </c>
    </row>
    <row r="233" spans="1:9" x14ac:dyDescent="0.25">
      <c r="A233" s="18" t="s">
        <v>975</v>
      </c>
      <c r="B233" s="18" t="s">
        <v>917</v>
      </c>
      <c r="C233" s="18" t="s">
        <v>976</v>
      </c>
      <c r="D233" s="30" t="s">
        <v>977</v>
      </c>
      <c r="E233" s="18" t="s">
        <v>978</v>
      </c>
      <c r="F233" s="18" t="s">
        <v>979</v>
      </c>
      <c r="G233" s="19">
        <v>44841</v>
      </c>
      <c r="H233" s="31">
        <v>5000</v>
      </c>
      <c r="I233" s="32">
        <v>1</v>
      </c>
    </row>
    <row r="234" spans="1:9" x14ac:dyDescent="0.25">
      <c r="A234" s="18" t="s">
        <v>980</v>
      </c>
      <c r="B234" s="18" t="s">
        <v>917</v>
      </c>
      <c r="C234" s="18" t="s">
        <v>981</v>
      </c>
      <c r="D234" s="30" t="s">
        <v>139</v>
      </c>
      <c r="E234" s="18" t="s">
        <v>982</v>
      </c>
      <c r="F234" s="18" t="s">
        <v>983</v>
      </c>
      <c r="G234" s="19">
        <v>44858</v>
      </c>
      <c r="H234" s="31">
        <v>8500</v>
      </c>
      <c r="I234" s="32">
        <v>1</v>
      </c>
    </row>
    <row r="235" spans="1:9" x14ac:dyDescent="0.25">
      <c r="A235" s="18" t="s">
        <v>984</v>
      </c>
      <c r="B235" s="18" t="s">
        <v>917</v>
      </c>
      <c r="C235" s="18" t="s">
        <v>985</v>
      </c>
      <c r="D235" s="30" t="s">
        <v>139</v>
      </c>
      <c r="E235" s="18" t="s">
        <v>986</v>
      </c>
      <c r="F235" s="18" t="s">
        <v>987</v>
      </c>
      <c r="G235" s="19">
        <v>44860</v>
      </c>
      <c r="H235" s="31">
        <v>21500</v>
      </c>
      <c r="I235" s="32">
        <v>1</v>
      </c>
    </row>
    <row r="236" spans="1:9" x14ac:dyDescent="0.25">
      <c r="A236" s="18" t="s">
        <v>988</v>
      </c>
      <c r="B236" s="18" t="s">
        <v>917</v>
      </c>
      <c r="C236" s="18" t="s">
        <v>989</v>
      </c>
      <c r="D236" s="30" t="s">
        <v>923</v>
      </c>
      <c r="E236" s="18" t="s">
        <v>990</v>
      </c>
      <c r="F236" s="18" t="s">
        <v>991</v>
      </c>
      <c r="G236" s="19">
        <v>44858</v>
      </c>
      <c r="H236" s="31">
        <v>14100</v>
      </c>
      <c r="I236" s="32">
        <v>1</v>
      </c>
    </row>
    <row r="237" spans="1:9" x14ac:dyDescent="0.25">
      <c r="A237" s="18" t="s">
        <v>992</v>
      </c>
      <c r="B237" s="18" t="s">
        <v>917</v>
      </c>
      <c r="C237" s="18" t="s">
        <v>993</v>
      </c>
      <c r="D237" s="30" t="s">
        <v>139</v>
      </c>
      <c r="E237" s="18" t="s">
        <v>994</v>
      </c>
      <c r="F237" s="18" t="s">
        <v>995</v>
      </c>
      <c r="G237" s="19">
        <v>44848</v>
      </c>
      <c r="H237" s="31">
        <v>16700</v>
      </c>
      <c r="I237" s="32">
        <v>1</v>
      </c>
    </row>
    <row r="238" spans="1:9" x14ac:dyDescent="0.25">
      <c r="A238" s="18" t="s">
        <v>996</v>
      </c>
      <c r="B238" s="18" t="s">
        <v>917</v>
      </c>
      <c r="C238" s="18" t="s">
        <v>997</v>
      </c>
      <c r="D238" s="30" t="s">
        <v>998</v>
      </c>
      <c r="E238" s="18" t="s">
        <v>999</v>
      </c>
      <c r="F238" s="18" t="s">
        <v>1000</v>
      </c>
      <c r="G238" s="19">
        <v>44853</v>
      </c>
      <c r="H238" s="31">
        <v>30745</v>
      </c>
      <c r="I238" s="32">
        <v>1</v>
      </c>
    </row>
    <row r="239" spans="1:9" x14ac:dyDescent="0.25">
      <c r="A239" s="18" t="s">
        <v>996</v>
      </c>
      <c r="B239" s="18" t="s">
        <v>917</v>
      </c>
      <c r="C239" s="18" t="s">
        <v>997</v>
      </c>
      <c r="D239" s="30" t="s">
        <v>998</v>
      </c>
      <c r="E239" s="18" t="s">
        <v>999</v>
      </c>
      <c r="F239" s="18" t="s">
        <v>1000</v>
      </c>
      <c r="G239" s="19">
        <v>44853</v>
      </c>
      <c r="H239" s="31">
        <v>30745</v>
      </c>
      <c r="I239" s="32">
        <v>1</v>
      </c>
    </row>
    <row r="240" spans="1:9" x14ac:dyDescent="0.25">
      <c r="A240" s="18" t="s">
        <v>996</v>
      </c>
      <c r="B240" s="18" t="s">
        <v>917</v>
      </c>
      <c r="C240" s="18" t="s">
        <v>997</v>
      </c>
      <c r="D240" s="30" t="s">
        <v>998</v>
      </c>
      <c r="E240" s="18" t="s">
        <v>999</v>
      </c>
      <c r="F240" s="18" t="s">
        <v>1000</v>
      </c>
      <c r="G240" s="19">
        <v>44853</v>
      </c>
      <c r="H240" s="31">
        <v>30745</v>
      </c>
      <c r="I240" s="32">
        <v>1</v>
      </c>
    </row>
    <row r="241" spans="1:9" x14ac:dyDescent="0.25">
      <c r="A241" s="18" t="s">
        <v>996</v>
      </c>
      <c r="B241" s="18" t="s">
        <v>917</v>
      </c>
      <c r="C241" s="18" t="s">
        <v>997</v>
      </c>
      <c r="D241" s="30" t="s">
        <v>998</v>
      </c>
      <c r="E241" s="18" t="s">
        <v>999</v>
      </c>
      <c r="F241" s="18" t="s">
        <v>1000</v>
      </c>
      <c r="G241" s="19">
        <v>44853</v>
      </c>
      <c r="H241" s="31">
        <v>30745</v>
      </c>
      <c r="I241" s="32">
        <v>1</v>
      </c>
    </row>
    <row r="242" spans="1:9" x14ac:dyDescent="0.25">
      <c r="A242" s="18" t="s">
        <v>996</v>
      </c>
      <c r="B242" s="18" t="s">
        <v>917</v>
      </c>
      <c r="C242" s="18" t="s">
        <v>997</v>
      </c>
      <c r="D242" s="30" t="s">
        <v>998</v>
      </c>
      <c r="E242" s="18" t="s">
        <v>999</v>
      </c>
      <c r="F242" s="18" t="s">
        <v>1000</v>
      </c>
      <c r="G242" s="19">
        <v>44853</v>
      </c>
      <c r="H242" s="31">
        <v>30745</v>
      </c>
      <c r="I242" s="32">
        <v>1</v>
      </c>
    </row>
    <row r="243" spans="1:9" x14ac:dyDescent="0.25">
      <c r="A243" s="18" t="s">
        <v>1001</v>
      </c>
      <c r="B243" s="18" t="s">
        <v>917</v>
      </c>
      <c r="C243" s="18" t="s">
        <v>1002</v>
      </c>
      <c r="D243" s="30" t="s">
        <v>923</v>
      </c>
      <c r="E243" s="18" t="s">
        <v>1003</v>
      </c>
      <c r="F243" s="18" t="s">
        <v>1004</v>
      </c>
      <c r="G243" s="19">
        <v>44841</v>
      </c>
      <c r="H243" s="31">
        <v>9990</v>
      </c>
      <c r="I243" s="32">
        <v>1</v>
      </c>
    </row>
    <row r="244" spans="1:9" x14ac:dyDescent="0.25">
      <c r="A244" s="18" t="s">
        <v>1005</v>
      </c>
      <c r="B244" s="18" t="s">
        <v>917</v>
      </c>
      <c r="C244" s="18" t="s">
        <v>1006</v>
      </c>
      <c r="D244" s="30" t="s">
        <v>139</v>
      </c>
      <c r="E244" s="18" t="s">
        <v>1007</v>
      </c>
      <c r="F244" s="18" t="s">
        <v>1008</v>
      </c>
      <c r="G244" s="19">
        <v>44840</v>
      </c>
      <c r="H244" s="31">
        <v>30000</v>
      </c>
      <c r="I244" s="32">
        <v>1</v>
      </c>
    </row>
    <row r="245" spans="1:9" x14ac:dyDescent="0.25">
      <c r="A245" s="18" t="s">
        <v>1009</v>
      </c>
      <c r="B245" s="18" t="s">
        <v>917</v>
      </c>
      <c r="C245" s="18" t="s">
        <v>1010</v>
      </c>
      <c r="D245" s="30" t="s">
        <v>1011</v>
      </c>
      <c r="E245" s="18" t="s">
        <v>1012</v>
      </c>
      <c r="F245" s="18" t="s">
        <v>1013</v>
      </c>
      <c r="G245" s="19">
        <v>44837</v>
      </c>
      <c r="H245" s="31">
        <v>9550</v>
      </c>
      <c r="I245" s="32">
        <v>1</v>
      </c>
    </row>
    <row r="246" spans="1:9" x14ac:dyDescent="0.25">
      <c r="A246" s="18" t="s">
        <v>1014</v>
      </c>
      <c r="B246" s="18" t="s">
        <v>917</v>
      </c>
      <c r="C246" s="18" t="s">
        <v>1015</v>
      </c>
      <c r="D246" s="30" t="s">
        <v>923</v>
      </c>
      <c r="E246" s="18" t="s">
        <v>1016</v>
      </c>
      <c r="F246" s="18" t="s">
        <v>1017</v>
      </c>
      <c r="G246" s="19">
        <v>44841</v>
      </c>
      <c r="H246" s="31">
        <v>20247</v>
      </c>
      <c r="I246" s="32">
        <v>1</v>
      </c>
    </row>
    <row r="247" spans="1:9" x14ac:dyDescent="0.25">
      <c r="A247" s="18" t="s">
        <v>1018</v>
      </c>
      <c r="B247" s="18" t="s">
        <v>917</v>
      </c>
      <c r="C247" s="18" t="s">
        <v>1019</v>
      </c>
      <c r="D247" s="30" t="s">
        <v>1020</v>
      </c>
      <c r="E247" s="18" t="s">
        <v>1021</v>
      </c>
      <c r="F247" s="18" t="s">
        <v>1022</v>
      </c>
      <c r="G247" s="19">
        <v>44854</v>
      </c>
      <c r="H247" s="31">
        <v>16530</v>
      </c>
      <c r="I247" s="32">
        <v>1</v>
      </c>
    </row>
    <row r="248" spans="1:9" x14ac:dyDescent="0.25">
      <c r="A248" s="18" t="s">
        <v>1023</v>
      </c>
      <c r="B248" s="18" t="s">
        <v>917</v>
      </c>
      <c r="C248" s="18" t="s">
        <v>1024</v>
      </c>
      <c r="D248" s="30" t="s">
        <v>1025</v>
      </c>
      <c r="E248" s="18" t="s">
        <v>1026</v>
      </c>
      <c r="F248" s="18" t="s">
        <v>1027</v>
      </c>
      <c r="G248" s="19">
        <v>44837</v>
      </c>
      <c r="H248" s="31">
        <v>17800</v>
      </c>
      <c r="I248" s="32">
        <v>1</v>
      </c>
    </row>
    <row r="249" spans="1:9" x14ac:dyDescent="0.25">
      <c r="A249" s="18" t="s">
        <v>1028</v>
      </c>
      <c r="B249" s="18" t="s">
        <v>917</v>
      </c>
      <c r="C249" s="18" t="s">
        <v>1029</v>
      </c>
      <c r="D249" s="30" t="s">
        <v>139</v>
      </c>
      <c r="E249" s="18" t="s">
        <v>1030</v>
      </c>
      <c r="F249" s="18" t="s">
        <v>1031</v>
      </c>
      <c r="G249" s="19">
        <v>44860</v>
      </c>
      <c r="H249" s="31">
        <v>127500</v>
      </c>
      <c r="I249" s="32">
        <v>1</v>
      </c>
    </row>
    <row r="250" spans="1:9" x14ac:dyDescent="0.25">
      <c r="A250" s="18" t="s">
        <v>1032</v>
      </c>
      <c r="B250" s="18" t="s">
        <v>917</v>
      </c>
      <c r="C250" s="18" t="s">
        <v>1033</v>
      </c>
      <c r="D250" s="30" t="s">
        <v>1034</v>
      </c>
      <c r="E250" s="18" t="s">
        <v>1035</v>
      </c>
      <c r="F250" s="18" t="s">
        <v>1036</v>
      </c>
      <c r="G250" s="19">
        <v>44839</v>
      </c>
      <c r="H250" s="31">
        <v>12595</v>
      </c>
      <c r="I250" s="32">
        <v>1</v>
      </c>
    </row>
    <row r="251" spans="1:9" x14ac:dyDescent="0.25">
      <c r="A251" s="18" t="s">
        <v>1037</v>
      </c>
      <c r="B251" s="18" t="s">
        <v>917</v>
      </c>
      <c r="C251" s="18" t="s">
        <v>1038</v>
      </c>
      <c r="D251" s="30" t="s">
        <v>139</v>
      </c>
      <c r="E251" s="18" t="s">
        <v>1039</v>
      </c>
      <c r="F251" s="18" t="s">
        <v>1040</v>
      </c>
      <c r="G251" s="19">
        <v>44852</v>
      </c>
      <c r="H251" s="31">
        <v>16550</v>
      </c>
      <c r="I251" s="32">
        <v>1</v>
      </c>
    </row>
    <row r="252" spans="1:9" x14ac:dyDescent="0.25">
      <c r="A252" s="18" t="s">
        <v>1041</v>
      </c>
      <c r="B252" s="18" t="s">
        <v>917</v>
      </c>
      <c r="C252" s="18" t="s">
        <v>1042</v>
      </c>
      <c r="D252" s="30" t="s">
        <v>139</v>
      </c>
      <c r="E252" s="18" t="s">
        <v>1043</v>
      </c>
      <c r="F252" s="18" t="s">
        <v>1044</v>
      </c>
      <c r="G252" s="19">
        <v>44837</v>
      </c>
      <c r="H252" s="31">
        <v>20889</v>
      </c>
      <c r="I252" s="32">
        <v>1</v>
      </c>
    </row>
    <row r="253" spans="1:9" x14ac:dyDescent="0.25">
      <c r="A253" s="18" t="s">
        <v>1045</v>
      </c>
      <c r="B253" s="18" t="s">
        <v>917</v>
      </c>
      <c r="C253" s="18" t="s">
        <v>1046</v>
      </c>
      <c r="D253" s="30" t="s">
        <v>139</v>
      </c>
      <c r="E253" s="18" t="s">
        <v>1047</v>
      </c>
      <c r="F253" s="18" t="s">
        <v>1048</v>
      </c>
      <c r="G253" s="19">
        <v>44860</v>
      </c>
      <c r="H253" s="31">
        <v>5600</v>
      </c>
      <c r="I253" s="32">
        <v>1</v>
      </c>
    </row>
    <row r="254" spans="1:9" x14ac:dyDescent="0.25">
      <c r="A254" s="18" t="s">
        <v>1049</v>
      </c>
      <c r="B254" s="18" t="s">
        <v>917</v>
      </c>
      <c r="C254" s="18" t="s">
        <v>1050</v>
      </c>
      <c r="D254" s="30" t="s">
        <v>139</v>
      </c>
      <c r="E254" s="18" t="s">
        <v>1051</v>
      </c>
      <c r="F254" s="18" t="s">
        <v>1052</v>
      </c>
      <c r="G254" s="19">
        <v>44851</v>
      </c>
      <c r="H254" s="31">
        <v>13000</v>
      </c>
      <c r="I254" s="32">
        <v>1</v>
      </c>
    </row>
    <row r="255" spans="1:9" x14ac:dyDescent="0.25">
      <c r="A255" s="18" t="s">
        <v>1053</v>
      </c>
      <c r="B255" s="18" t="s">
        <v>917</v>
      </c>
      <c r="C255" s="18" t="s">
        <v>1054</v>
      </c>
      <c r="D255" s="30" t="s">
        <v>1055</v>
      </c>
      <c r="E255" s="18" t="s">
        <v>1056</v>
      </c>
      <c r="F255" s="18" t="s">
        <v>1057</v>
      </c>
      <c r="G255" s="19">
        <v>44860</v>
      </c>
      <c r="H255" s="31">
        <v>35020</v>
      </c>
      <c r="I255" s="32">
        <v>1</v>
      </c>
    </row>
    <row r="256" spans="1:9" x14ac:dyDescent="0.25">
      <c r="A256" s="18" t="s">
        <v>1058</v>
      </c>
      <c r="B256" s="18" t="s">
        <v>917</v>
      </c>
      <c r="C256" s="18" t="s">
        <v>1059</v>
      </c>
      <c r="D256" s="30" t="s">
        <v>923</v>
      </c>
      <c r="E256" s="18" t="s">
        <v>1060</v>
      </c>
      <c r="F256" s="18" t="s">
        <v>1061</v>
      </c>
      <c r="G256" s="19">
        <v>44855</v>
      </c>
      <c r="H256" s="31">
        <v>10670</v>
      </c>
      <c r="I256" s="32">
        <v>1</v>
      </c>
    </row>
    <row r="257" spans="1:9" x14ac:dyDescent="0.25">
      <c r="A257" s="18" t="s">
        <v>1062</v>
      </c>
      <c r="B257" s="18" t="s">
        <v>917</v>
      </c>
      <c r="C257" s="18" t="s">
        <v>878</v>
      </c>
      <c r="D257" s="30" t="s">
        <v>1063</v>
      </c>
      <c r="E257" s="18" t="s">
        <v>1064</v>
      </c>
      <c r="F257" s="18" t="s">
        <v>1065</v>
      </c>
      <c r="G257" s="19">
        <v>44837</v>
      </c>
      <c r="H257" s="31">
        <v>16146</v>
      </c>
      <c r="I257" s="32">
        <v>1</v>
      </c>
    </row>
    <row r="258" spans="1:9" x14ac:dyDescent="0.25">
      <c r="A258" s="18" t="s">
        <v>1066</v>
      </c>
      <c r="B258" s="18" t="s">
        <v>917</v>
      </c>
      <c r="C258" s="18" t="s">
        <v>1067</v>
      </c>
      <c r="D258" s="30" t="s">
        <v>139</v>
      </c>
      <c r="E258" s="18" t="s">
        <v>1068</v>
      </c>
      <c r="F258" s="18" t="s">
        <v>1069</v>
      </c>
      <c r="G258" s="19">
        <v>44847</v>
      </c>
      <c r="H258" s="31">
        <v>10000</v>
      </c>
      <c r="I258" s="32">
        <v>1</v>
      </c>
    </row>
    <row r="259" spans="1:9" x14ac:dyDescent="0.25">
      <c r="A259" s="18" t="s">
        <v>1070</v>
      </c>
      <c r="B259" s="18" t="s">
        <v>917</v>
      </c>
      <c r="C259" s="18" t="s">
        <v>1071</v>
      </c>
      <c r="D259" s="30" t="s">
        <v>139</v>
      </c>
      <c r="E259" s="18" t="s">
        <v>1072</v>
      </c>
      <c r="F259" s="18" t="s">
        <v>1073</v>
      </c>
      <c r="G259" s="19">
        <v>44847</v>
      </c>
      <c r="H259" s="31">
        <v>31516</v>
      </c>
      <c r="I259" s="32">
        <v>1</v>
      </c>
    </row>
    <row r="260" spans="1:9" x14ac:dyDescent="0.25">
      <c r="A260" s="18" t="s">
        <v>1074</v>
      </c>
      <c r="B260" s="18" t="s">
        <v>917</v>
      </c>
      <c r="C260" s="18" t="s">
        <v>1075</v>
      </c>
      <c r="D260" s="30" t="s">
        <v>139</v>
      </c>
      <c r="E260" s="18" t="s">
        <v>1076</v>
      </c>
      <c r="F260" s="18" t="s">
        <v>1077</v>
      </c>
      <c r="G260" s="19">
        <v>44838</v>
      </c>
      <c r="H260" s="31">
        <v>18650</v>
      </c>
      <c r="I260" s="32">
        <v>1</v>
      </c>
    </row>
    <row r="261" spans="1:9" x14ac:dyDescent="0.25">
      <c r="A261" s="18" t="s">
        <v>1078</v>
      </c>
      <c r="B261" s="18" t="s">
        <v>917</v>
      </c>
      <c r="C261" s="18" t="s">
        <v>1079</v>
      </c>
      <c r="D261" s="30" t="s">
        <v>1080</v>
      </c>
      <c r="E261" s="18" t="s">
        <v>1081</v>
      </c>
      <c r="F261" s="18" t="s">
        <v>1082</v>
      </c>
      <c r="G261" s="19">
        <v>44839</v>
      </c>
      <c r="H261" s="31">
        <v>3500</v>
      </c>
      <c r="I261" s="32">
        <v>1</v>
      </c>
    </row>
    <row r="262" spans="1:9" x14ac:dyDescent="0.25">
      <c r="A262" s="18" t="s">
        <v>1083</v>
      </c>
      <c r="B262" s="18" t="s">
        <v>917</v>
      </c>
      <c r="C262" s="18" t="s">
        <v>1084</v>
      </c>
      <c r="D262" s="30" t="s">
        <v>139</v>
      </c>
      <c r="E262" s="18" t="s">
        <v>1085</v>
      </c>
      <c r="F262" s="18" t="s">
        <v>1086</v>
      </c>
      <c r="G262" s="19">
        <v>44854</v>
      </c>
      <c r="H262" s="31">
        <v>22452</v>
      </c>
      <c r="I262" s="32">
        <v>1</v>
      </c>
    </row>
    <row r="263" spans="1:9" x14ac:dyDescent="0.25">
      <c r="A263" s="18" t="s">
        <v>1087</v>
      </c>
      <c r="B263" s="18" t="s">
        <v>917</v>
      </c>
      <c r="C263" s="18" t="s">
        <v>1088</v>
      </c>
      <c r="D263" s="30" t="s">
        <v>139</v>
      </c>
      <c r="E263" s="18" t="s">
        <v>1089</v>
      </c>
      <c r="F263" s="18" t="s">
        <v>1090</v>
      </c>
      <c r="G263" s="19">
        <v>44845</v>
      </c>
      <c r="H263" s="31">
        <v>18134</v>
      </c>
      <c r="I263" s="32">
        <v>1</v>
      </c>
    </row>
    <row r="264" spans="1:9" x14ac:dyDescent="0.25">
      <c r="A264" s="18" t="s">
        <v>1091</v>
      </c>
      <c r="B264" s="18" t="s">
        <v>917</v>
      </c>
      <c r="C264" s="18" t="s">
        <v>1092</v>
      </c>
      <c r="D264" s="30" t="s">
        <v>1093</v>
      </c>
      <c r="E264" s="18" t="s">
        <v>1094</v>
      </c>
      <c r="F264" s="18" t="s">
        <v>1095</v>
      </c>
      <c r="G264" s="19">
        <v>44837</v>
      </c>
      <c r="H264" s="31">
        <v>4890</v>
      </c>
      <c r="I264" s="32">
        <v>1</v>
      </c>
    </row>
    <row r="265" spans="1:9" x14ac:dyDescent="0.25">
      <c r="A265" s="18" t="s">
        <v>1096</v>
      </c>
      <c r="B265" s="18" t="s">
        <v>917</v>
      </c>
      <c r="C265" s="18" t="s">
        <v>1097</v>
      </c>
      <c r="D265" s="30" t="s">
        <v>139</v>
      </c>
      <c r="E265" s="18" t="s">
        <v>1098</v>
      </c>
      <c r="F265" s="18" t="s">
        <v>1099</v>
      </c>
      <c r="G265" s="19">
        <v>44851</v>
      </c>
      <c r="H265" s="31">
        <v>14100</v>
      </c>
      <c r="I265" s="32">
        <v>1</v>
      </c>
    </row>
    <row r="266" spans="1:9" ht="45" x14ac:dyDescent="0.25">
      <c r="A266" s="18" t="s">
        <v>1100</v>
      </c>
      <c r="B266" s="18" t="s">
        <v>917</v>
      </c>
      <c r="C266" s="18" t="s">
        <v>1101</v>
      </c>
      <c r="D266" s="30" t="s">
        <v>1102</v>
      </c>
      <c r="E266" s="18" t="s">
        <v>1103</v>
      </c>
      <c r="F266" s="18" t="s">
        <v>1104</v>
      </c>
      <c r="G266" s="19">
        <v>44838</v>
      </c>
      <c r="H266" s="31">
        <v>3000</v>
      </c>
      <c r="I266" s="32">
        <v>1</v>
      </c>
    </row>
    <row r="267" spans="1:9" x14ac:dyDescent="0.25">
      <c r="A267" s="18" t="s">
        <v>1105</v>
      </c>
      <c r="B267" s="18" t="s">
        <v>1106</v>
      </c>
      <c r="C267" s="18" t="s">
        <v>1107</v>
      </c>
      <c r="D267" s="30" t="s">
        <v>1108</v>
      </c>
      <c r="E267" s="18" t="s">
        <v>1109</v>
      </c>
      <c r="F267" s="18" t="s">
        <v>1110</v>
      </c>
      <c r="G267" s="19">
        <v>44845</v>
      </c>
      <c r="H267" s="31">
        <v>3200</v>
      </c>
      <c r="I267" s="32">
        <v>1</v>
      </c>
    </row>
    <row r="268" spans="1:9" x14ac:dyDescent="0.25">
      <c r="A268" s="18" t="s">
        <v>1111</v>
      </c>
      <c r="B268" s="18" t="s">
        <v>1106</v>
      </c>
      <c r="C268" s="18" t="s">
        <v>522</v>
      </c>
      <c r="D268" s="30" t="s">
        <v>1108</v>
      </c>
      <c r="E268" s="18" t="s">
        <v>524</v>
      </c>
      <c r="F268" s="18" t="s">
        <v>525</v>
      </c>
      <c r="G268" s="19">
        <v>44862</v>
      </c>
      <c r="H268" s="31">
        <v>11556</v>
      </c>
      <c r="I268" s="32">
        <v>1</v>
      </c>
    </row>
    <row r="269" spans="1:9" x14ac:dyDescent="0.25">
      <c r="A269" s="18" t="s">
        <v>1112</v>
      </c>
      <c r="B269" s="18" t="s">
        <v>1106</v>
      </c>
      <c r="C269" s="18" t="s">
        <v>1113</v>
      </c>
      <c r="D269" s="30" t="s">
        <v>1114</v>
      </c>
      <c r="E269" s="18" t="s">
        <v>1115</v>
      </c>
      <c r="F269" s="18" t="s">
        <v>1116</v>
      </c>
      <c r="G269" s="19">
        <v>44855</v>
      </c>
      <c r="H269" s="31">
        <v>8000</v>
      </c>
      <c r="I269" s="32">
        <v>1</v>
      </c>
    </row>
    <row r="270" spans="1:9" x14ac:dyDescent="0.25">
      <c r="A270" s="18" t="s">
        <v>1117</v>
      </c>
      <c r="B270" s="18" t="s">
        <v>1118</v>
      </c>
      <c r="C270" s="18" t="s">
        <v>1119</v>
      </c>
      <c r="D270" s="30" t="s">
        <v>1120</v>
      </c>
      <c r="E270" s="18" t="s">
        <v>1121</v>
      </c>
      <c r="F270" s="18" t="s">
        <v>1122</v>
      </c>
      <c r="G270" s="19">
        <v>44845</v>
      </c>
      <c r="H270" s="31">
        <v>4500</v>
      </c>
      <c r="I270" s="32">
        <v>1</v>
      </c>
    </row>
    <row r="271" spans="1:9" x14ac:dyDescent="0.25">
      <c r="A271" s="18" t="s">
        <v>1123</v>
      </c>
      <c r="B271" s="18" t="s">
        <v>1118</v>
      </c>
      <c r="C271" s="18" t="s">
        <v>1124</v>
      </c>
      <c r="D271" s="30" t="s">
        <v>1125</v>
      </c>
      <c r="E271" s="18" t="s">
        <v>1126</v>
      </c>
      <c r="F271" s="18" t="s">
        <v>1127</v>
      </c>
      <c r="G271" s="19">
        <v>44851</v>
      </c>
      <c r="H271" s="31">
        <v>3203</v>
      </c>
      <c r="I271" s="32">
        <v>1</v>
      </c>
    </row>
    <row r="272" spans="1:9" x14ac:dyDescent="0.25">
      <c r="A272" s="18" t="s">
        <v>1128</v>
      </c>
      <c r="B272" s="18" t="s">
        <v>1118</v>
      </c>
      <c r="C272" s="18" t="s">
        <v>1129</v>
      </c>
      <c r="D272" s="30" t="s">
        <v>1130</v>
      </c>
      <c r="E272" s="18" t="s">
        <v>1131</v>
      </c>
      <c r="F272" s="18" t="s">
        <v>1132</v>
      </c>
      <c r="G272" s="19">
        <v>44847</v>
      </c>
      <c r="H272" s="31">
        <v>593</v>
      </c>
      <c r="I272" s="32">
        <v>1</v>
      </c>
    </row>
    <row r="273" spans="1:9" x14ac:dyDescent="0.25">
      <c r="A273" s="18" t="s">
        <v>1133</v>
      </c>
      <c r="B273" s="18" t="s">
        <v>1134</v>
      </c>
      <c r="C273" s="18" t="s">
        <v>1135</v>
      </c>
      <c r="D273" s="30" t="s">
        <v>1136</v>
      </c>
      <c r="E273" s="18" t="s">
        <v>1137</v>
      </c>
      <c r="F273" s="18" t="s">
        <v>1138</v>
      </c>
      <c r="G273" s="19">
        <v>44853</v>
      </c>
      <c r="H273" s="31">
        <v>59720</v>
      </c>
      <c r="I273" s="32">
        <v>1</v>
      </c>
    </row>
    <row r="274" spans="1:9" x14ac:dyDescent="0.25">
      <c r="A274" s="18" t="s">
        <v>1133</v>
      </c>
      <c r="B274" s="18" t="s">
        <v>1134</v>
      </c>
      <c r="C274" s="18" t="s">
        <v>1135</v>
      </c>
      <c r="D274" s="30" t="s">
        <v>1136</v>
      </c>
      <c r="E274" s="18" t="s">
        <v>1137</v>
      </c>
      <c r="F274" s="18" t="s">
        <v>1138</v>
      </c>
      <c r="G274" s="19">
        <v>44853</v>
      </c>
      <c r="H274" s="31">
        <v>59720</v>
      </c>
      <c r="I274" s="32">
        <v>1</v>
      </c>
    </row>
    <row r="275" spans="1:9" x14ac:dyDescent="0.25">
      <c r="A275" s="18" t="s">
        <v>1133</v>
      </c>
      <c r="B275" s="18" t="s">
        <v>1134</v>
      </c>
      <c r="C275" s="18" t="s">
        <v>1135</v>
      </c>
      <c r="D275" s="30" t="s">
        <v>1136</v>
      </c>
      <c r="E275" s="18" t="s">
        <v>1137</v>
      </c>
      <c r="F275" s="18" t="s">
        <v>1138</v>
      </c>
      <c r="G275" s="19">
        <v>44853</v>
      </c>
      <c r="H275" s="31">
        <v>59720</v>
      </c>
      <c r="I275" s="32">
        <v>1</v>
      </c>
    </row>
    <row r="276" spans="1:9" x14ac:dyDescent="0.25">
      <c r="A276" s="18" t="s">
        <v>1133</v>
      </c>
      <c r="B276" s="18" t="s">
        <v>1134</v>
      </c>
      <c r="C276" s="18" t="s">
        <v>1135</v>
      </c>
      <c r="D276" s="30" t="s">
        <v>1136</v>
      </c>
      <c r="E276" s="18" t="s">
        <v>1137</v>
      </c>
      <c r="F276" s="18" t="s">
        <v>1138</v>
      </c>
      <c r="G276" s="19">
        <v>44853</v>
      </c>
      <c r="H276" s="31">
        <v>59720</v>
      </c>
      <c r="I276" s="32">
        <v>1</v>
      </c>
    </row>
    <row r="277" spans="1:9" x14ac:dyDescent="0.25">
      <c r="A277" s="18" t="s">
        <v>1139</v>
      </c>
      <c r="B277" s="18" t="s">
        <v>1134</v>
      </c>
      <c r="C277" s="18" t="s">
        <v>1140</v>
      </c>
      <c r="D277" s="30" t="s">
        <v>1141</v>
      </c>
      <c r="E277" s="18" t="s">
        <v>1142</v>
      </c>
      <c r="F277" s="18" t="s">
        <v>1143</v>
      </c>
      <c r="G277" s="19">
        <v>44852</v>
      </c>
      <c r="H277" s="31">
        <v>22383</v>
      </c>
      <c r="I277" s="32">
        <v>1</v>
      </c>
    </row>
    <row r="278" spans="1:9" x14ac:dyDescent="0.25">
      <c r="A278" s="18" t="s">
        <v>1144</v>
      </c>
      <c r="B278" s="18" t="s">
        <v>1134</v>
      </c>
      <c r="C278" s="18" t="s">
        <v>1145</v>
      </c>
      <c r="D278" s="30" t="s">
        <v>1146</v>
      </c>
      <c r="E278" s="18" t="s">
        <v>1147</v>
      </c>
      <c r="F278" s="18" t="s">
        <v>1148</v>
      </c>
      <c r="G278" s="19">
        <v>44858</v>
      </c>
      <c r="H278" s="31">
        <v>8870</v>
      </c>
      <c r="I278" s="32">
        <v>1</v>
      </c>
    </row>
    <row r="279" spans="1:9" x14ac:dyDescent="0.25">
      <c r="A279" s="18" t="s">
        <v>1149</v>
      </c>
      <c r="B279" s="18" t="s">
        <v>1134</v>
      </c>
      <c r="C279" s="18" t="s">
        <v>684</v>
      </c>
      <c r="D279" s="30" t="s">
        <v>1150</v>
      </c>
      <c r="E279" s="18" t="s">
        <v>686</v>
      </c>
      <c r="F279" s="18" t="s">
        <v>687</v>
      </c>
      <c r="G279" s="19">
        <v>44851</v>
      </c>
      <c r="H279" s="31">
        <v>8500</v>
      </c>
      <c r="I279" s="32">
        <v>1</v>
      </c>
    </row>
    <row r="280" spans="1:9" x14ac:dyDescent="0.25">
      <c r="A280" s="18" t="s">
        <v>1151</v>
      </c>
      <c r="B280" s="18" t="s">
        <v>1134</v>
      </c>
      <c r="C280" s="18" t="s">
        <v>1042</v>
      </c>
      <c r="D280" s="30" t="s">
        <v>1152</v>
      </c>
      <c r="E280" s="18" t="s">
        <v>1043</v>
      </c>
      <c r="F280" s="18" t="s">
        <v>1044</v>
      </c>
      <c r="G280" s="19">
        <v>44837</v>
      </c>
      <c r="H280" s="31">
        <v>20889</v>
      </c>
      <c r="I280" s="32">
        <v>1</v>
      </c>
    </row>
    <row r="281" spans="1:9" x14ac:dyDescent="0.25">
      <c r="A281" s="18" t="s">
        <v>1153</v>
      </c>
      <c r="B281" s="18" t="s">
        <v>1134</v>
      </c>
      <c r="C281" s="18" t="s">
        <v>1154</v>
      </c>
      <c r="D281" s="30"/>
      <c r="E281" s="18" t="s">
        <v>1155</v>
      </c>
      <c r="F281" s="18" t="s">
        <v>1156</v>
      </c>
      <c r="G281" s="19">
        <v>44837</v>
      </c>
      <c r="H281" s="31">
        <v>6950</v>
      </c>
      <c r="I281" s="32">
        <v>1</v>
      </c>
    </row>
    <row r="282" spans="1:9" x14ac:dyDescent="0.25">
      <c r="A282" s="18" t="s">
        <v>1157</v>
      </c>
      <c r="B282" s="18" t="s">
        <v>1134</v>
      </c>
      <c r="C282" s="18" t="s">
        <v>1158</v>
      </c>
      <c r="D282" s="30" t="s">
        <v>1159</v>
      </c>
      <c r="E282" s="18" t="s">
        <v>1160</v>
      </c>
      <c r="F282" s="18" t="s">
        <v>1161</v>
      </c>
      <c r="G282" s="19">
        <v>44845</v>
      </c>
      <c r="H282" s="31">
        <v>13595</v>
      </c>
      <c r="I282" s="32">
        <v>1</v>
      </c>
    </row>
    <row r="283" spans="1:9" x14ac:dyDescent="0.25">
      <c r="A283" s="18" t="s">
        <v>1162</v>
      </c>
      <c r="B283" s="18" t="s">
        <v>1134</v>
      </c>
      <c r="C283" s="18" t="s">
        <v>1163</v>
      </c>
      <c r="D283" s="30" t="s">
        <v>1164</v>
      </c>
      <c r="E283" s="18" t="s">
        <v>1165</v>
      </c>
      <c r="F283" s="18" t="s">
        <v>1166</v>
      </c>
      <c r="G283" s="19">
        <v>44845</v>
      </c>
      <c r="H283" s="31">
        <v>22000</v>
      </c>
      <c r="I283" s="32">
        <v>1</v>
      </c>
    </row>
    <row r="284" spans="1:9" x14ac:dyDescent="0.25">
      <c r="A284" s="18" t="s">
        <v>1167</v>
      </c>
      <c r="B284" s="18" t="s">
        <v>1134</v>
      </c>
      <c r="C284" s="18" t="s">
        <v>1168</v>
      </c>
      <c r="D284" s="30" t="s">
        <v>1169</v>
      </c>
      <c r="E284" s="18" t="s">
        <v>1170</v>
      </c>
      <c r="F284" s="18" t="s">
        <v>1171</v>
      </c>
      <c r="G284" s="19">
        <v>44844</v>
      </c>
      <c r="H284" s="31">
        <v>22000</v>
      </c>
      <c r="I284" s="32">
        <v>1</v>
      </c>
    </row>
    <row r="285" spans="1:9" x14ac:dyDescent="0.25">
      <c r="A285" s="18" t="s">
        <v>1172</v>
      </c>
      <c r="B285" s="18" t="s">
        <v>1134</v>
      </c>
      <c r="C285" s="18" t="s">
        <v>953</v>
      </c>
      <c r="D285" s="30" t="s">
        <v>1173</v>
      </c>
      <c r="E285" s="18" t="s">
        <v>954</v>
      </c>
      <c r="F285" s="18" t="s">
        <v>955</v>
      </c>
      <c r="G285" s="19">
        <v>44851</v>
      </c>
      <c r="H285" s="31">
        <v>29306</v>
      </c>
      <c r="I285" s="32">
        <v>1</v>
      </c>
    </row>
    <row r="286" spans="1:9" x14ac:dyDescent="0.25">
      <c r="A286" s="18" t="s">
        <v>1174</v>
      </c>
      <c r="B286" s="18" t="s">
        <v>1134</v>
      </c>
      <c r="C286" s="18" t="s">
        <v>1175</v>
      </c>
      <c r="D286" s="30" t="s">
        <v>1176</v>
      </c>
      <c r="E286" s="18" t="s">
        <v>1177</v>
      </c>
      <c r="F286" s="18" t="s">
        <v>1178</v>
      </c>
      <c r="G286" s="19">
        <v>44852</v>
      </c>
      <c r="H286" s="31">
        <v>980</v>
      </c>
      <c r="I286" s="32">
        <v>1</v>
      </c>
    </row>
    <row r="287" spans="1:9" x14ac:dyDescent="0.25">
      <c r="A287" s="18" t="s">
        <v>1179</v>
      </c>
      <c r="B287" s="18" t="s">
        <v>1134</v>
      </c>
      <c r="C287" s="18" t="s">
        <v>1180</v>
      </c>
      <c r="D287" s="30" t="s">
        <v>1181</v>
      </c>
      <c r="E287" s="18" t="s">
        <v>1182</v>
      </c>
      <c r="F287" s="18" t="s">
        <v>1183</v>
      </c>
      <c r="G287" s="19">
        <v>44840</v>
      </c>
      <c r="H287" s="31">
        <v>20450</v>
      </c>
      <c r="I287" s="32">
        <v>1</v>
      </c>
    </row>
    <row r="288" spans="1:9" x14ac:dyDescent="0.25">
      <c r="A288" s="18" t="s">
        <v>1184</v>
      </c>
      <c r="B288" s="18" t="s">
        <v>1134</v>
      </c>
      <c r="C288" s="18" t="s">
        <v>976</v>
      </c>
      <c r="D288" s="30" t="s">
        <v>1185</v>
      </c>
      <c r="E288" s="18" t="s">
        <v>978</v>
      </c>
      <c r="F288" s="18" t="s">
        <v>979</v>
      </c>
      <c r="G288" s="19">
        <v>44841</v>
      </c>
      <c r="H288" s="31">
        <v>4000</v>
      </c>
      <c r="I288" s="32">
        <v>1</v>
      </c>
    </row>
    <row r="289" spans="1:9" x14ac:dyDescent="0.25">
      <c r="A289" s="18" t="s">
        <v>1186</v>
      </c>
      <c r="B289" s="18" t="s">
        <v>1134</v>
      </c>
      <c r="C289" s="18" t="s">
        <v>957</v>
      </c>
      <c r="D289" s="30" t="s">
        <v>1187</v>
      </c>
      <c r="E289" s="18" t="s">
        <v>959</v>
      </c>
      <c r="F289" s="18" t="s">
        <v>960</v>
      </c>
      <c r="G289" s="19">
        <v>44837</v>
      </c>
      <c r="H289" s="31">
        <v>8616</v>
      </c>
      <c r="I289" s="32">
        <v>1</v>
      </c>
    </row>
    <row r="290" spans="1:9" x14ac:dyDescent="0.25">
      <c r="A290" s="18" t="s">
        <v>1188</v>
      </c>
      <c r="B290" s="18" t="s">
        <v>1134</v>
      </c>
      <c r="C290" s="18" t="s">
        <v>1189</v>
      </c>
      <c r="D290" s="30" t="s">
        <v>1190</v>
      </c>
      <c r="E290" s="18" t="s">
        <v>1191</v>
      </c>
      <c r="F290" s="18" t="s">
        <v>1192</v>
      </c>
      <c r="G290" s="19">
        <v>44855</v>
      </c>
      <c r="H290" s="31">
        <v>19280</v>
      </c>
      <c r="I290" s="32">
        <v>1</v>
      </c>
    </row>
    <row r="291" spans="1:9" x14ac:dyDescent="0.25">
      <c r="A291" s="18" t="s">
        <v>1193</v>
      </c>
      <c r="B291" s="18" t="s">
        <v>1134</v>
      </c>
      <c r="C291" s="18" t="s">
        <v>1194</v>
      </c>
      <c r="D291" s="30" t="s">
        <v>1195</v>
      </c>
      <c r="E291" s="18" t="s">
        <v>1196</v>
      </c>
      <c r="F291" s="18" t="s">
        <v>1197</v>
      </c>
      <c r="G291" s="19">
        <v>44860</v>
      </c>
      <c r="H291" s="31">
        <v>19056</v>
      </c>
      <c r="I291" s="32">
        <v>1</v>
      </c>
    </row>
    <row r="292" spans="1:9" x14ac:dyDescent="0.25">
      <c r="A292" s="18" t="s">
        <v>1198</v>
      </c>
      <c r="B292" s="18" t="s">
        <v>1134</v>
      </c>
      <c r="C292" s="18" t="s">
        <v>799</v>
      </c>
      <c r="D292" s="30" t="s">
        <v>1199</v>
      </c>
      <c r="E292" s="18" t="s">
        <v>801</v>
      </c>
      <c r="F292" s="18" t="s">
        <v>802</v>
      </c>
      <c r="G292" s="19">
        <v>44855</v>
      </c>
      <c r="H292" s="31">
        <v>24300</v>
      </c>
      <c r="I292" s="32">
        <v>1</v>
      </c>
    </row>
    <row r="293" spans="1:9" x14ac:dyDescent="0.25">
      <c r="A293" s="18" t="s">
        <v>1200</v>
      </c>
      <c r="B293" s="18" t="s">
        <v>1201</v>
      </c>
      <c r="C293" s="18" t="s">
        <v>1202</v>
      </c>
      <c r="D293" s="30" t="s">
        <v>1203</v>
      </c>
      <c r="E293" s="18" t="s">
        <v>1204</v>
      </c>
      <c r="F293" s="18" t="s">
        <v>1205</v>
      </c>
      <c r="G293" s="19">
        <v>44840</v>
      </c>
      <c r="H293" s="31">
        <v>300</v>
      </c>
      <c r="I293" s="32">
        <v>1</v>
      </c>
    </row>
    <row r="294" spans="1:9" x14ac:dyDescent="0.25">
      <c r="A294" s="18" t="s">
        <v>1206</v>
      </c>
      <c r="B294" s="18" t="s">
        <v>1207</v>
      </c>
      <c r="C294" s="18" t="s">
        <v>1208</v>
      </c>
      <c r="D294" s="30" t="s">
        <v>1209</v>
      </c>
      <c r="E294" s="18" t="s">
        <v>1210</v>
      </c>
      <c r="F294" s="18" t="s">
        <v>1211</v>
      </c>
      <c r="G294" s="19">
        <v>44847</v>
      </c>
      <c r="H294" s="31">
        <v>2058</v>
      </c>
      <c r="I294" s="32">
        <v>1</v>
      </c>
    </row>
    <row r="295" spans="1:9" x14ac:dyDescent="0.25">
      <c r="A295" s="18" t="s">
        <v>1212</v>
      </c>
      <c r="B295" s="18" t="s">
        <v>1207</v>
      </c>
      <c r="C295" s="18" t="s">
        <v>1213</v>
      </c>
      <c r="D295" s="30" t="s">
        <v>1214</v>
      </c>
      <c r="E295" s="18" t="s">
        <v>1215</v>
      </c>
      <c r="F295" s="18" t="s">
        <v>1216</v>
      </c>
      <c r="G295" s="19">
        <v>44845</v>
      </c>
      <c r="H295" s="31">
        <v>1894</v>
      </c>
      <c r="I295" s="32">
        <v>1</v>
      </c>
    </row>
    <row r="296" spans="1:9" x14ac:dyDescent="0.25">
      <c r="A296" s="18" t="s">
        <v>1217</v>
      </c>
      <c r="B296" s="18" t="s">
        <v>1207</v>
      </c>
      <c r="C296" s="18" t="s">
        <v>1218</v>
      </c>
      <c r="D296" s="30" t="s">
        <v>1219</v>
      </c>
      <c r="E296" s="18" t="s">
        <v>1220</v>
      </c>
      <c r="F296" s="18" t="s">
        <v>1221</v>
      </c>
      <c r="G296" s="19">
        <v>44858</v>
      </c>
      <c r="H296" s="31">
        <v>1659</v>
      </c>
      <c r="I296" s="32">
        <v>1</v>
      </c>
    </row>
    <row r="297" spans="1:9" x14ac:dyDescent="0.25">
      <c r="A297" s="18" t="s">
        <v>1222</v>
      </c>
      <c r="B297" s="18" t="s">
        <v>1223</v>
      </c>
      <c r="C297" s="18" t="s">
        <v>1224</v>
      </c>
      <c r="D297" s="30" t="s">
        <v>1225</v>
      </c>
      <c r="E297" s="18" t="s">
        <v>1226</v>
      </c>
      <c r="F297" s="18" t="s">
        <v>1227</v>
      </c>
      <c r="G297" s="19">
        <v>44845</v>
      </c>
      <c r="H297" s="31">
        <v>3252</v>
      </c>
      <c r="I297" s="32">
        <v>1</v>
      </c>
    </row>
    <row r="298" spans="1:9" x14ac:dyDescent="0.25">
      <c r="A298" s="18" t="s">
        <v>1228</v>
      </c>
      <c r="B298" s="18" t="s">
        <v>1229</v>
      </c>
      <c r="C298" s="18" t="s">
        <v>1230</v>
      </c>
      <c r="D298" s="30" t="s">
        <v>1231</v>
      </c>
      <c r="E298" s="18" t="s">
        <v>1232</v>
      </c>
      <c r="F298" s="18" t="s">
        <v>1233</v>
      </c>
      <c r="G298" s="19">
        <v>44852</v>
      </c>
      <c r="H298" s="31">
        <v>3969</v>
      </c>
      <c r="I298" s="32">
        <v>1</v>
      </c>
    </row>
    <row r="299" spans="1:9" x14ac:dyDescent="0.25">
      <c r="A299" s="18" t="s">
        <v>1234</v>
      </c>
      <c r="B299" s="18" t="s">
        <v>1229</v>
      </c>
      <c r="C299" s="18" t="s">
        <v>1235</v>
      </c>
      <c r="D299" s="30" t="s">
        <v>1236</v>
      </c>
      <c r="E299" s="18" t="s">
        <v>1237</v>
      </c>
      <c r="F299" s="18" t="s">
        <v>1238</v>
      </c>
      <c r="G299" s="19">
        <v>44851</v>
      </c>
      <c r="H299" s="31">
        <v>8987</v>
      </c>
      <c r="I299" s="32">
        <v>1</v>
      </c>
    </row>
    <row r="300" spans="1:9" x14ac:dyDescent="0.25">
      <c r="A300" s="18" t="s">
        <v>1239</v>
      </c>
      <c r="B300" s="18" t="s">
        <v>1229</v>
      </c>
      <c r="C300" s="18" t="s">
        <v>1240</v>
      </c>
      <c r="D300" s="30" t="s">
        <v>1241</v>
      </c>
      <c r="E300" s="18" t="s">
        <v>1242</v>
      </c>
      <c r="F300" s="18" t="s">
        <v>1243</v>
      </c>
      <c r="G300" s="19">
        <v>44848</v>
      </c>
      <c r="H300" s="31">
        <v>10700</v>
      </c>
      <c r="I300" s="32">
        <v>1</v>
      </c>
    </row>
    <row r="301" spans="1:9" x14ac:dyDescent="0.25">
      <c r="A301" s="18" t="s">
        <v>1244</v>
      </c>
      <c r="B301" s="18" t="s">
        <v>1229</v>
      </c>
      <c r="C301" s="18" t="s">
        <v>1245</v>
      </c>
      <c r="D301" s="30" t="s">
        <v>1246</v>
      </c>
      <c r="E301" s="18" t="s">
        <v>1247</v>
      </c>
      <c r="F301" s="18" t="s">
        <v>1248</v>
      </c>
      <c r="G301" s="19">
        <v>44838</v>
      </c>
      <c r="H301" s="31">
        <v>13015</v>
      </c>
      <c r="I301" s="32">
        <v>1</v>
      </c>
    </row>
    <row r="302" spans="1:9" x14ac:dyDescent="0.25">
      <c r="A302" s="18" t="s">
        <v>1249</v>
      </c>
      <c r="B302" s="18" t="s">
        <v>1229</v>
      </c>
      <c r="C302" s="18" t="s">
        <v>1250</v>
      </c>
      <c r="D302" s="30" t="s">
        <v>1251</v>
      </c>
      <c r="E302" s="18" t="s">
        <v>1252</v>
      </c>
      <c r="F302" s="18" t="s">
        <v>1253</v>
      </c>
      <c r="G302" s="19">
        <v>44841</v>
      </c>
      <c r="H302" s="31">
        <v>5802</v>
      </c>
      <c r="I302" s="32">
        <v>1</v>
      </c>
    </row>
    <row r="303" spans="1:9" x14ac:dyDescent="0.25">
      <c r="A303" s="18" t="s">
        <v>1254</v>
      </c>
      <c r="B303" s="18" t="s">
        <v>1229</v>
      </c>
      <c r="C303" s="18" t="s">
        <v>1255</v>
      </c>
      <c r="D303" s="30" t="s">
        <v>1256</v>
      </c>
      <c r="E303" s="18" t="s">
        <v>1257</v>
      </c>
      <c r="F303" s="18" t="s">
        <v>1258</v>
      </c>
      <c r="G303" s="19">
        <v>44855</v>
      </c>
      <c r="H303" s="31">
        <v>2500</v>
      </c>
      <c r="I303" s="32">
        <v>1</v>
      </c>
    </row>
    <row r="304" spans="1:9" x14ac:dyDescent="0.25">
      <c r="A304" s="18" t="s">
        <v>1259</v>
      </c>
      <c r="B304" s="18" t="s">
        <v>1229</v>
      </c>
      <c r="C304" s="18" t="s">
        <v>1260</v>
      </c>
      <c r="D304" s="30" t="s">
        <v>1261</v>
      </c>
      <c r="E304" s="18" t="s">
        <v>1262</v>
      </c>
      <c r="F304" s="18" t="s">
        <v>1263</v>
      </c>
      <c r="G304" s="19">
        <v>44851</v>
      </c>
      <c r="H304" s="31">
        <v>30000</v>
      </c>
      <c r="I304" s="32">
        <v>1</v>
      </c>
    </row>
    <row r="305" spans="1:9" x14ac:dyDescent="0.25">
      <c r="A305" s="18" t="s">
        <v>1264</v>
      </c>
      <c r="B305" s="18" t="s">
        <v>1229</v>
      </c>
      <c r="C305" s="18" t="s">
        <v>1265</v>
      </c>
      <c r="D305" s="30" t="s">
        <v>1266</v>
      </c>
      <c r="E305" s="18" t="s">
        <v>1267</v>
      </c>
      <c r="F305" s="18" t="s">
        <v>1268</v>
      </c>
      <c r="G305" s="19">
        <v>44855</v>
      </c>
      <c r="H305" s="31">
        <v>8000</v>
      </c>
      <c r="I305" s="32">
        <v>1</v>
      </c>
    </row>
    <row r="306" spans="1:9" x14ac:dyDescent="0.25">
      <c r="A306" s="18" t="s">
        <v>1269</v>
      </c>
      <c r="B306" s="18" t="s">
        <v>1229</v>
      </c>
      <c r="C306" s="18" t="s">
        <v>1270</v>
      </c>
      <c r="D306" s="30" t="s">
        <v>1271</v>
      </c>
      <c r="E306" s="18" t="s">
        <v>1272</v>
      </c>
      <c r="F306" s="18" t="s">
        <v>1273</v>
      </c>
      <c r="G306" s="19">
        <v>44845</v>
      </c>
      <c r="H306" s="31">
        <v>3341</v>
      </c>
      <c r="I306" s="32">
        <v>1</v>
      </c>
    </row>
    <row r="307" spans="1:9" x14ac:dyDescent="0.25">
      <c r="A307" s="18" t="s">
        <v>1274</v>
      </c>
      <c r="B307" s="18" t="s">
        <v>1229</v>
      </c>
      <c r="C307" s="18" t="s">
        <v>1275</v>
      </c>
      <c r="D307" s="30" t="s">
        <v>1276</v>
      </c>
      <c r="E307" s="18" t="s">
        <v>1277</v>
      </c>
      <c r="F307" s="18" t="s">
        <v>1278</v>
      </c>
      <c r="G307" s="19">
        <v>44860</v>
      </c>
      <c r="H307" s="31">
        <v>2080</v>
      </c>
      <c r="I307" s="32">
        <v>1</v>
      </c>
    </row>
    <row r="308" spans="1:9" x14ac:dyDescent="0.25">
      <c r="A308" s="18" t="s">
        <v>1279</v>
      </c>
      <c r="B308" s="18" t="s">
        <v>1229</v>
      </c>
      <c r="C308" s="18" t="s">
        <v>1280</v>
      </c>
      <c r="D308" s="30" t="s">
        <v>1281</v>
      </c>
      <c r="E308" s="18" t="s">
        <v>1282</v>
      </c>
      <c r="F308" s="18" t="s">
        <v>1283</v>
      </c>
      <c r="G308" s="19">
        <v>44837</v>
      </c>
      <c r="H308" s="31">
        <v>500</v>
      </c>
      <c r="I308" s="32">
        <v>1</v>
      </c>
    </row>
    <row r="309" spans="1:9" x14ac:dyDescent="0.25">
      <c r="A309" s="18" t="s">
        <v>1284</v>
      </c>
      <c r="B309" s="18" t="s">
        <v>1229</v>
      </c>
      <c r="C309" s="18" t="s">
        <v>1285</v>
      </c>
      <c r="D309" s="30" t="s">
        <v>1286</v>
      </c>
      <c r="E309" s="18" t="s">
        <v>1287</v>
      </c>
      <c r="F309" s="18" t="s">
        <v>1288</v>
      </c>
      <c r="G309" s="19">
        <v>44854</v>
      </c>
      <c r="H309" s="31">
        <v>7500</v>
      </c>
      <c r="I309" s="32">
        <v>1</v>
      </c>
    </row>
    <row r="310" spans="1:9" x14ac:dyDescent="0.25">
      <c r="A310" s="18" t="s">
        <v>1289</v>
      </c>
      <c r="B310" s="18" t="s">
        <v>1229</v>
      </c>
      <c r="C310" s="18" t="s">
        <v>1290</v>
      </c>
      <c r="D310" s="30" t="s">
        <v>1291</v>
      </c>
      <c r="E310" s="18" t="s">
        <v>1292</v>
      </c>
      <c r="F310" s="18" t="s">
        <v>1293</v>
      </c>
      <c r="G310" s="19">
        <v>44837</v>
      </c>
      <c r="H310" s="31">
        <v>16989</v>
      </c>
      <c r="I310" s="32">
        <v>1</v>
      </c>
    </row>
    <row r="311" spans="1:9" x14ac:dyDescent="0.25">
      <c r="A311" s="18" t="s">
        <v>1294</v>
      </c>
      <c r="B311" s="18" t="s">
        <v>1229</v>
      </c>
      <c r="C311" s="18" t="s">
        <v>1295</v>
      </c>
      <c r="D311" s="30" t="s">
        <v>1296</v>
      </c>
      <c r="E311" s="18" t="s">
        <v>1297</v>
      </c>
      <c r="F311" s="18" t="s">
        <v>1298</v>
      </c>
      <c r="G311" s="19">
        <v>44848</v>
      </c>
      <c r="H311" s="31">
        <v>24119</v>
      </c>
      <c r="I311" s="32">
        <v>1</v>
      </c>
    </row>
    <row r="312" spans="1:9" x14ac:dyDescent="0.25">
      <c r="A312" s="18" t="s">
        <v>1299</v>
      </c>
      <c r="B312" s="18" t="s">
        <v>1229</v>
      </c>
      <c r="C312" s="18" t="s">
        <v>1300</v>
      </c>
      <c r="D312" s="30" t="s">
        <v>1301</v>
      </c>
      <c r="E312" s="18" t="s">
        <v>1302</v>
      </c>
      <c r="F312" s="18" t="s">
        <v>1303</v>
      </c>
      <c r="G312" s="19">
        <v>44845</v>
      </c>
      <c r="H312" s="31">
        <v>32760</v>
      </c>
      <c r="I312" s="32">
        <v>1</v>
      </c>
    </row>
    <row r="313" spans="1:9" x14ac:dyDescent="0.25">
      <c r="A313" s="18" t="s">
        <v>1304</v>
      </c>
      <c r="B313" s="18" t="s">
        <v>1229</v>
      </c>
      <c r="C313" s="18" t="s">
        <v>1305</v>
      </c>
      <c r="D313" s="30" t="s">
        <v>1306</v>
      </c>
      <c r="E313" s="18" t="s">
        <v>1307</v>
      </c>
      <c r="F313" s="18" t="s">
        <v>1308</v>
      </c>
      <c r="G313" s="19">
        <v>44851</v>
      </c>
      <c r="H313" s="31">
        <v>18000</v>
      </c>
      <c r="I313" s="32">
        <v>1</v>
      </c>
    </row>
    <row r="314" spans="1:9" x14ac:dyDescent="0.25">
      <c r="A314" s="18" t="s">
        <v>1309</v>
      </c>
      <c r="B314" s="18" t="s">
        <v>1229</v>
      </c>
      <c r="C314" s="18" t="s">
        <v>1310</v>
      </c>
      <c r="D314" s="30" t="s">
        <v>1311</v>
      </c>
      <c r="E314" s="18" t="s">
        <v>1312</v>
      </c>
      <c r="F314" s="18" t="s">
        <v>1313</v>
      </c>
      <c r="G314" s="19">
        <v>44851</v>
      </c>
      <c r="H314" s="31">
        <v>10022</v>
      </c>
      <c r="I314" s="32">
        <v>1</v>
      </c>
    </row>
    <row r="315" spans="1:9" x14ac:dyDescent="0.25">
      <c r="A315" s="18" t="s">
        <v>1314</v>
      </c>
      <c r="B315" s="18" t="s">
        <v>1229</v>
      </c>
      <c r="C315" s="18" t="s">
        <v>1315</v>
      </c>
      <c r="D315" s="30" t="s">
        <v>1316</v>
      </c>
      <c r="E315" s="18" t="s">
        <v>1317</v>
      </c>
      <c r="F315" s="18" t="s">
        <v>1318</v>
      </c>
      <c r="G315" s="19">
        <v>44837</v>
      </c>
      <c r="H315" s="31">
        <v>71295</v>
      </c>
      <c r="I315" s="32">
        <v>1</v>
      </c>
    </row>
    <row r="316" spans="1:9" x14ac:dyDescent="0.25">
      <c r="A316" s="18" t="s">
        <v>1319</v>
      </c>
      <c r="B316" s="18" t="s">
        <v>1229</v>
      </c>
      <c r="C316" s="18" t="s">
        <v>1320</v>
      </c>
      <c r="D316" s="30" t="s">
        <v>1311</v>
      </c>
      <c r="E316" s="18" t="s">
        <v>1321</v>
      </c>
      <c r="F316" s="18" t="s">
        <v>1322</v>
      </c>
      <c r="G316" s="19">
        <v>44859</v>
      </c>
      <c r="H316" s="31">
        <v>5905</v>
      </c>
      <c r="I316" s="32">
        <v>1</v>
      </c>
    </row>
    <row r="317" spans="1:9" x14ac:dyDescent="0.25">
      <c r="A317" s="18" t="s">
        <v>1323</v>
      </c>
      <c r="B317" s="18" t="s">
        <v>1229</v>
      </c>
      <c r="C317" s="18" t="s">
        <v>1324</v>
      </c>
      <c r="D317" s="30" t="s">
        <v>1325</v>
      </c>
      <c r="E317" s="18" t="s">
        <v>1326</v>
      </c>
      <c r="F317" s="18" t="s">
        <v>1327</v>
      </c>
      <c r="G317" s="19">
        <v>44859</v>
      </c>
      <c r="H317" s="31">
        <v>6200</v>
      </c>
      <c r="I317" s="32">
        <v>1</v>
      </c>
    </row>
    <row r="318" spans="1:9" x14ac:dyDescent="0.25">
      <c r="A318" s="18" t="s">
        <v>1328</v>
      </c>
      <c r="B318" s="18" t="s">
        <v>1229</v>
      </c>
      <c r="C318" s="18" t="s">
        <v>1329</v>
      </c>
      <c r="D318" s="30" t="s">
        <v>1330</v>
      </c>
      <c r="E318" s="18" t="s">
        <v>1331</v>
      </c>
      <c r="F318" s="18" t="s">
        <v>1332</v>
      </c>
      <c r="G318" s="19">
        <v>44837</v>
      </c>
      <c r="H318" s="31">
        <v>21610</v>
      </c>
      <c r="I318" s="32">
        <v>1</v>
      </c>
    </row>
    <row r="319" spans="1:9" x14ac:dyDescent="0.25">
      <c r="A319" s="18" t="s">
        <v>1333</v>
      </c>
      <c r="B319" s="18" t="s">
        <v>1229</v>
      </c>
      <c r="C319" s="18" t="s">
        <v>1334</v>
      </c>
      <c r="D319" s="30" t="s">
        <v>1335</v>
      </c>
      <c r="E319" s="18" t="s">
        <v>1336</v>
      </c>
      <c r="F319" s="18" t="s">
        <v>1337</v>
      </c>
      <c r="G319" s="19">
        <v>44858</v>
      </c>
      <c r="H319" s="31">
        <v>2500</v>
      </c>
      <c r="I319" s="32">
        <v>1</v>
      </c>
    </row>
    <row r="320" spans="1:9" x14ac:dyDescent="0.25">
      <c r="A320" s="18" t="s">
        <v>1338</v>
      </c>
      <c r="B320" s="18" t="s">
        <v>1229</v>
      </c>
      <c r="C320" s="18" t="s">
        <v>1339</v>
      </c>
      <c r="D320" s="30" t="s">
        <v>1335</v>
      </c>
      <c r="E320" s="18" t="s">
        <v>1340</v>
      </c>
      <c r="F320" s="18" t="s">
        <v>1341</v>
      </c>
      <c r="G320" s="19">
        <v>44852</v>
      </c>
      <c r="H320" s="31">
        <v>43000</v>
      </c>
      <c r="I320" s="32">
        <v>1</v>
      </c>
    </row>
    <row r="321" spans="1:9" x14ac:dyDescent="0.25">
      <c r="A321" s="18" t="s">
        <v>1342</v>
      </c>
      <c r="B321" s="18" t="s">
        <v>1229</v>
      </c>
      <c r="C321" s="18" t="s">
        <v>1343</v>
      </c>
      <c r="D321" s="30" t="s">
        <v>1344</v>
      </c>
      <c r="E321" s="18" t="s">
        <v>1345</v>
      </c>
      <c r="F321" s="18" t="s">
        <v>1346</v>
      </c>
      <c r="G321" s="19">
        <v>44853</v>
      </c>
      <c r="H321" s="31">
        <v>13500</v>
      </c>
      <c r="I321" s="32">
        <v>1</v>
      </c>
    </row>
    <row r="322" spans="1:9" x14ac:dyDescent="0.25">
      <c r="A322" s="18" t="s">
        <v>1347</v>
      </c>
      <c r="B322" s="18" t="s">
        <v>1229</v>
      </c>
      <c r="C322" s="18" t="s">
        <v>1348</v>
      </c>
      <c r="D322" s="30" t="s">
        <v>1349</v>
      </c>
      <c r="E322" s="18" t="s">
        <v>1350</v>
      </c>
      <c r="F322" s="18" t="s">
        <v>1351</v>
      </c>
      <c r="G322" s="19">
        <v>44851</v>
      </c>
      <c r="H322" s="31">
        <v>18568</v>
      </c>
      <c r="I322" s="32">
        <v>1</v>
      </c>
    </row>
    <row r="323" spans="1:9" x14ac:dyDescent="0.25">
      <c r="A323" s="18" t="s">
        <v>1352</v>
      </c>
      <c r="B323" s="18" t="s">
        <v>1229</v>
      </c>
      <c r="C323" s="18" t="s">
        <v>1353</v>
      </c>
      <c r="D323" s="30" t="s">
        <v>1354</v>
      </c>
      <c r="E323" s="18" t="s">
        <v>1355</v>
      </c>
      <c r="F323" s="18" t="s">
        <v>1356</v>
      </c>
      <c r="G323" s="19">
        <v>44853</v>
      </c>
      <c r="H323" s="31">
        <v>35790</v>
      </c>
      <c r="I323" s="32">
        <v>1</v>
      </c>
    </row>
    <row r="324" spans="1:9" x14ac:dyDescent="0.25">
      <c r="A324" s="18" t="s">
        <v>1357</v>
      </c>
      <c r="B324" s="18" t="s">
        <v>1229</v>
      </c>
      <c r="C324" s="18" t="s">
        <v>1358</v>
      </c>
      <c r="D324" s="30" t="s">
        <v>1359</v>
      </c>
      <c r="E324" s="18" t="s">
        <v>1360</v>
      </c>
      <c r="F324" s="18" t="s">
        <v>1361</v>
      </c>
      <c r="G324" s="19">
        <v>44837</v>
      </c>
      <c r="H324" s="31">
        <v>15392</v>
      </c>
      <c r="I324" s="32">
        <v>1</v>
      </c>
    </row>
    <row r="325" spans="1:9" x14ac:dyDescent="0.25">
      <c r="A325" s="18" t="s">
        <v>1362</v>
      </c>
      <c r="B325" s="18" t="s">
        <v>1229</v>
      </c>
      <c r="C325" s="18" t="s">
        <v>1363</v>
      </c>
      <c r="D325" s="30" t="s">
        <v>1364</v>
      </c>
      <c r="E325" s="18" t="s">
        <v>1365</v>
      </c>
      <c r="F325" s="18" t="s">
        <v>1366</v>
      </c>
      <c r="G325" s="19">
        <v>44837</v>
      </c>
      <c r="H325" s="31">
        <v>3724</v>
      </c>
      <c r="I325" s="32">
        <v>1</v>
      </c>
    </row>
    <row r="326" spans="1:9" x14ac:dyDescent="0.25">
      <c r="A326" s="18" t="s">
        <v>1367</v>
      </c>
      <c r="B326" s="18" t="s">
        <v>1229</v>
      </c>
      <c r="C326" s="18" t="s">
        <v>1368</v>
      </c>
      <c r="D326" s="30" t="s">
        <v>1369</v>
      </c>
      <c r="E326" s="18" t="s">
        <v>1370</v>
      </c>
      <c r="F326" s="18" t="s">
        <v>1371</v>
      </c>
      <c r="G326" s="19">
        <v>44837</v>
      </c>
      <c r="H326" s="31">
        <v>2100</v>
      </c>
      <c r="I326" s="32">
        <v>1</v>
      </c>
    </row>
    <row r="327" spans="1:9" x14ac:dyDescent="0.25">
      <c r="A327" s="18" t="s">
        <v>1372</v>
      </c>
      <c r="B327" s="18" t="s">
        <v>1229</v>
      </c>
      <c r="C327" s="18" t="s">
        <v>1373</v>
      </c>
      <c r="D327" s="30" t="s">
        <v>1374</v>
      </c>
      <c r="E327" s="18" t="s">
        <v>1375</v>
      </c>
      <c r="F327" s="18" t="s">
        <v>1376</v>
      </c>
      <c r="G327" s="19">
        <v>44837</v>
      </c>
      <c r="H327" s="31">
        <v>3585</v>
      </c>
      <c r="I327" s="32">
        <v>1</v>
      </c>
    </row>
    <row r="328" spans="1:9" x14ac:dyDescent="0.25">
      <c r="A328" s="18" t="s">
        <v>1377</v>
      </c>
      <c r="B328" s="18" t="s">
        <v>1229</v>
      </c>
      <c r="C328" s="18" t="s">
        <v>1378</v>
      </c>
      <c r="D328" s="30" t="s">
        <v>1379</v>
      </c>
      <c r="E328" s="18" t="s">
        <v>1380</v>
      </c>
      <c r="F328" s="18" t="s">
        <v>1381</v>
      </c>
      <c r="G328" s="19">
        <v>44861</v>
      </c>
      <c r="H328" s="31">
        <v>30876</v>
      </c>
      <c r="I328" s="32">
        <v>1</v>
      </c>
    </row>
    <row r="329" spans="1:9" x14ac:dyDescent="0.25">
      <c r="A329" s="18" t="s">
        <v>1382</v>
      </c>
      <c r="B329" s="18" t="s">
        <v>1229</v>
      </c>
      <c r="C329" s="18" t="s">
        <v>1168</v>
      </c>
      <c r="D329" s="30" t="s">
        <v>1383</v>
      </c>
      <c r="E329" s="18" t="s">
        <v>1170</v>
      </c>
      <c r="F329" s="18" t="s">
        <v>1171</v>
      </c>
      <c r="G329" s="19">
        <v>44844</v>
      </c>
      <c r="H329" s="31">
        <v>20000</v>
      </c>
      <c r="I329" s="32">
        <v>1</v>
      </c>
    </row>
    <row r="330" spans="1:9" x14ac:dyDescent="0.25">
      <c r="A330" s="18" t="s">
        <v>1384</v>
      </c>
      <c r="B330" s="18" t="s">
        <v>1229</v>
      </c>
      <c r="C330" s="18" t="s">
        <v>1385</v>
      </c>
      <c r="D330" s="30" t="s">
        <v>1386</v>
      </c>
      <c r="E330" s="18" t="s">
        <v>1387</v>
      </c>
      <c r="F330" s="18" t="s">
        <v>1388</v>
      </c>
      <c r="G330" s="19">
        <v>44860</v>
      </c>
      <c r="H330" s="31">
        <v>8916</v>
      </c>
      <c r="I330" s="32">
        <v>1</v>
      </c>
    </row>
    <row r="331" spans="1:9" x14ac:dyDescent="0.25">
      <c r="A331" s="18" t="s">
        <v>1389</v>
      </c>
      <c r="B331" s="18" t="s">
        <v>1229</v>
      </c>
      <c r="C331" s="18" t="s">
        <v>1390</v>
      </c>
      <c r="D331" s="30" t="s">
        <v>1364</v>
      </c>
      <c r="E331" s="18" t="s">
        <v>1391</v>
      </c>
      <c r="F331" s="18" t="s">
        <v>1392</v>
      </c>
      <c r="G331" s="19">
        <v>44851</v>
      </c>
      <c r="H331" s="31">
        <v>4000</v>
      </c>
      <c r="I331" s="32">
        <v>1</v>
      </c>
    </row>
    <row r="332" spans="1:9" x14ac:dyDescent="0.25">
      <c r="A332" s="18" t="s">
        <v>1393</v>
      </c>
      <c r="B332" s="18" t="s">
        <v>1229</v>
      </c>
      <c r="C332" s="18" t="s">
        <v>1394</v>
      </c>
      <c r="D332" s="30" t="s">
        <v>1395</v>
      </c>
      <c r="E332" s="18" t="s">
        <v>1396</v>
      </c>
      <c r="F332" s="18" t="s">
        <v>1397</v>
      </c>
      <c r="G332" s="19">
        <v>44858</v>
      </c>
      <c r="H332" s="31">
        <v>14000</v>
      </c>
      <c r="I332" s="32">
        <v>1</v>
      </c>
    </row>
    <row r="333" spans="1:9" x14ac:dyDescent="0.25">
      <c r="A333" s="18" t="s">
        <v>1398</v>
      </c>
      <c r="B333" s="18" t="s">
        <v>1229</v>
      </c>
      <c r="C333" s="18" t="s">
        <v>1399</v>
      </c>
      <c r="D333" s="30" t="s">
        <v>1400</v>
      </c>
      <c r="E333" s="18" t="s">
        <v>1401</v>
      </c>
      <c r="F333" s="18" t="s">
        <v>1402</v>
      </c>
      <c r="G333" s="19">
        <v>44837</v>
      </c>
      <c r="H333" s="31">
        <v>3419</v>
      </c>
      <c r="I333" s="32">
        <v>1</v>
      </c>
    </row>
    <row r="334" spans="1:9" x14ac:dyDescent="0.25">
      <c r="A334" s="18" t="s">
        <v>1403</v>
      </c>
      <c r="B334" s="18" t="s">
        <v>1229</v>
      </c>
      <c r="C334" s="18" t="s">
        <v>1404</v>
      </c>
      <c r="D334" s="30" t="s">
        <v>1405</v>
      </c>
      <c r="E334" s="18" t="s">
        <v>1406</v>
      </c>
      <c r="F334" s="18" t="s">
        <v>1407</v>
      </c>
      <c r="G334" s="19">
        <v>44861</v>
      </c>
      <c r="H334" s="31">
        <v>3947</v>
      </c>
      <c r="I334" s="32">
        <v>1</v>
      </c>
    </row>
    <row r="335" spans="1:9" x14ac:dyDescent="0.25">
      <c r="A335" s="18" t="s">
        <v>1408</v>
      </c>
      <c r="B335" s="18" t="s">
        <v>1229</v>
      </c>
      <c r="C335" s="18" t="s">
        <v>1409</v>
      </c>
      <c r="D335" s="30" t="s">
        <v>1410</v>
      </c>
      <c r="E335" s="18" t="s">
        <v>1411</v>
      </c>
      <c r="F335" s="18" t="s">
        <v>1412</v>
      </c>
      <c r="G335" s="19">
        <v>44859</v>
      </c>
      <c r="H335" s="31">
        <v>7000</v>
      </c>
      <c r="I335" s="32">
        <v>1</v>
      </c>
    </row>
    <row r="336" spans="1:9" x14ac:dyDescent="0.25">
      <c r="A336" s="18" t="s">
        <v>1413</v>
      </c>
      <c r="B336" s="18" t="s">
        <v>1229</v>
      </c>
      <c r="C336" s="18" t="s">
        <v>1414</v>
      </c>
      <c r="D336" s="30" t="s">
        <v>1415</v>
      </c>
      <c r="E336" s="18" t="s">
        <v>1416</v>
      </c>
      <c r="F336" s="18" t="s">
        <v>1417</v>
      </c>
      <c r="G336" s="19">
        <v>44845</v>
      </c>
      <c r="H336" s="31">
        <v>8838</v>
      </c>
      <c r="I336" s="32">
        <v>1</v>
      </c>
    </row>
    <row r="337" spans="1:9" x14ac:dyDescent="0.25">
      <c r="A337" s="18" t="s">
        <v>1418</v>
      </c>
      <c r="B337" s="18" t="s">
        <v>1229</v>
      </c>
      <c r="C337" s="18" t="s">
        <v>1419</v>
      </c>
      <c r="D337" s="30" t="s">
        <v>1420</v>
      </c>
      <c r="E337" s="18" t="s">
        <v>1421</v>
      </c>
      <c r="F337" s="18" t="s">
        <v>1422</v>
      </c>
      <c r="G337" s="19">
        <v>44858</v>
      </c>
      <c r="H337" s="31">
        <v>17659</v>
      </c>
      <c r="I337" s="32">
        <v>1</v>
      </c>
    </row>
    <row r="338" spans="1:9" x14ac:dyDescent="0.25">
      <c r="A338" s="18" t="s">
        <v>1423</v>
      </c>
      <c r="B338" s="18" t="s">
        <v>1229</v>
      </c>
      <c r="C338" s="18" t="s">
        <v>1424</v>
      </c>
      <c r="D338" s="30" t="s">
        <v>1425</v>
      </c>
      <c r="E338" s="18" t="s">
        <v>1426</v>
      </c>
      <c r="F338" s="18" t="s">
        <v>1427</v>
      </c>
      <c r="G338" s="19">
        <v>44854</v>
      </c>
      <c r="H338" s="31">
        <v>8918</v>
      </c>
      <c r="I338" s="32">
        <v>1</v>
      </c>
    </row>
    <row r="339" spans="1:9" x14ac:dyDescent="0.25">
      <c r="A339" s="18" t="s">
        <v>1428</v>
      </c>
      <c r="B339" s="18" t="s">
        <v>1229</v>
      </c>
      <c r="C339" s="18" t="s">
        <v>1429</v>
      </c>
      <c r="D339" s="30" t="s">
        <v>1430</v>
      </c>
      <c r="E339" s="18" t="s">
        <v>1431</v>
      </c>
      <c r="F339" s="18" t="s">
        <v>1432</v>
      </c>
      <c r="G339" s="19">
        <v>44858</v>
      </c>
      <c r="H339" s="31">
        <v>9695</v>
      </c>
      <c r="I339" s="32">
        <v>1</v>
      </c>
    </row>
    <row r="340" spans="1:9" x14ac:dyDescent="0.25">
      <c r="A340" s="18" t="s">
        <v>1433</v>
      </c>
      <c r="B340" s="18" t="s">
        <v>1229</v>
      </c>
      <c r="C340" s="18" t="s">
        <v>1434</v>
      </c>
      <c r="D340" s="30" t="s">
        <v>1435</v>
      </c>
      <c r="E340" s="18" t="s">
        <v>1436</v>
      </c>
      <c r="F340" s="18" t="s">
        <v>1437</v>
      </c>
      <c r="G340" s="19">
        <v>44837</v>
      </c>
      <c r="H340" s="31">
        <v>47593</v>
      </c>
      <c r="I340" s="32">
        <v>1</v>
      </c>
    </row>
    <row r="341" spans="1:9" x14ac:dyDescent="0.25">
      <c r="A341" s="18" t="s">
        <v>1438</v>
      </c>
      <c r="B341" s="18" t="s">
        <v>1229</v>
      </c>
      <c r="C341" s="18" t="s">
        <v>1439</v>
      </c>
      <c r="D341" s="30" t="s">
        <v>1440</v>
      </c>
      <c r="E341" s="18" t="s">
        <v>1441</v>
      </c>
      <c r="F341" s="18" t="s">
        <v>1442</v>
      </c>
      <c r="G341" s="19">
        <v>44848</v>
      </c>
      <c r="H341" s="31">
        <v>11509</v>
      </c>
      <c r="I341" s="32">
        <v>1</v>
      </c>
    </row>
    <row r="342" spans="1:9" x14ac:dyDescent="0.25">
      <c r="A342" s="18" t="s">
        <v>1443</v>
      </c>
      <c r="B342" s="18" t="s">
        <v>1229</v>
      </c>
      <c r="C342" s="18" t="s">
        <v>1444</v>
      </c>
      <c r="D342" s="30" t="s">
        <v>1445</v>
      </c>
      <c r="E342" s="18" t="s">
        <v>1446</v>
      </c>
      <c r="F342" s="18" t="s">
        <v>1447</v>
      </c>
      <c r="G342" s="19">
        <v>44837</v>
      </c>
      <c r="H342" s="31">
        <v>51842</v>
      </c>
      <c r="I342" s="32">
        <v>1</v>
      </c>
    </row>
    <row r="343" spans="1:9" x14ac:dyDescent="0.25">
      <c r="A343" s="18" t="s">
        <v>1448</v>
      </c>
      <c r="B343" s="18" t="s">
        <v>1229</v>
      </c>
      <c r="C343" s="18" t="s">
        <v>1449</v>
      </c>
      <c r="D343" s="30" t="s">
        <v>1450</v>
      </c>
      <c r="E343" s="18" t="s">
        <v>1451</v>
      </c>
      <c r="F343" s="18" t="s">
        <v>1452</v>
      </c>
      <c r="G343" s="19">
        <v>44841</v>
      </c>
      <c r="H343" s="31">
        <v>18500</v>
      </c>
      <c r="I343" s="32">
        <v>1</v>
      </c>
    </row>
    <row r="344" spans="1:9" x14ac:dyDescent="0.25">
      <c r="A344" s="18" t="s">
        <v>1453</v>
      </c>
      <c r="B344" s="18" t="s">
        <v>1229</v>
      </c>
      <c r="C344" s="18" t="s">
        <v>1107</v>
      </c>
      <c r="D344" s="30" t="s">
        <v>1454</v>
      </c>
      <c r="E344" s="18" t="s">
        <v>1455</v>
      </c>
      <c r="F344" s="18" t="s">
        <v>1456</v>
      </c>
      <c r="G344" s="19">
        <v>44859</v>
      </c>
      <c r="H344" s="31">
        <v>17500</v>
      </c>
      <c r="I344" s="32">
        <v>1</v>
      </c>
    </row>
    <row r="345" spans="1:9" ht="15.75" thickBot="1" x14ac:dyDescent="0.3">
      <c r="A345" s="18" t="s">
        <v>1457</v>
      </c>
      <c r="B345" s="18" t="s">
        <v>1229</v>
      </c>
      <c r="C345" s="18" t="s">
        <v>1458</v>
      </c>
      <c r="D345" s="30" t="s">
        <v>1459</v>
      </c>
      <c r="E345" s="18" t="s">
        <v>1460</v>
      </c>
      <c r="F345" s="18" t="s">
        <v>1461</v>
      </c>
      <c r="G345" s="19">
        <v>44851</v>
      </c>
      <c r="H345" s="31">
        <v>2950</v>
      </c>
      <c r="I345" s="32">
        <v>1</v>
      </c>
    </row>
    <row r="346" spans="1:9" ht="15.75" thickBot="1" x14ac:dyDescent="0.3">
      <c r="F346" s="41" t="s">
        <v>1462</v>
      </c>
      <c r="G346" s="42"/>
      <c r="H346" s="68">
        <f>SUM(H117:H345)</f>
        <v>3354450</v>
      </c>
      <c r="I346" s="62">
        <f>SUM(I117:I345)</f>
        <v>229</v>
      </c>
    </row>
    <row r="347" spans="1:9" ht="15.75" thickBot="1" x14ac:dyDescent="0.3"/>
    <row r="348" spans="1:9" ht="15.75" thickBot="1" x14ac:dyDescent="0.3">
      <c r="F348" s="70" t="s">
        <v>1463</v>
      </c>
      <c r="G348" s="71"/>
      <c r="H348" s="13">
        <f>SUM(H105,H110,H113,H115,H346)</f>
        <v>6267615</v>
      </c>
      <c r="I348" s="14">
        <f>SUM(I105,I110,I113,I115,I346)</f>
        <v>245</v>
      </c>
    </row>
    <row r="349" spans="1:9" ht="15.75" thickBot="1" x14ac:dyDescent="0.3">
      <c r="F349" s="40"/>
      <c r="G349" s="40"/>
      <c r="H349" s="16"/>
      <c r="I349" s="17"/>
    </row>
    <row r="350" spans="1:9" ht="15.75" thickBot="1" x14ac:dyDescent="0.3">
      <c r="F350" s="70" t="s">
        <v>1464</v>
      </c>
      <c r="G350" s="71"/>
      <c r="H350" s="72">
        <f>SUM(H89,H348)</f>
        <v>12175108.539999999</v>
      </c>
      <c r="I350" s="14">
        <f>SUM(I89,I348)</f>
        <v>320</v>
      </c>
    </row>
  </sheetData>
  <mergeCells count="15">
    <mergeCell ref="F346:G346"/>
    <mergeCell ref="F348:G348"/>
    <mergeCell ref="F350:G350"/>
    <mergeCell ref="F89:G89"/>
    <mergeCell ref="A91:B91"/>
    <mergeCell ref="F105:G105"/>
    <mergeCell ref="F110:G110"/>
    <mergeCell ref="F113:G113"/>
    <mergeCell ref="F115:G115"/>
    <mergeCell ref="A2:B2"/>
    <mergeCell ref="F3:G3"/>
    <mergeCell ref="F14:G14"/>
    <mergeCell ref="F67:G67"/>
    <mergeCell ref="F69:G69"/>
    <mergeCell ref="F87:G8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2022-11-14T22:41:01Z</dcterms:created>
  <dcterms:modified xsi:type="dcterms:W3CDTF">2022-11-14T22:41:26Z</dcterms:modified>
</cp:coreProperties>
</file>